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772943\Downloads\"/>
    </mc:Choice>
  </mc:AlternateContent>
  <xr:revisionPtr revIDLastSave="0" documentId="13_ncr:1_{A3E1DF7E-54C3-4399-948A-4CF10DDEB99D}" xr6:coauthVersionLast="47" xr6:coauthVersionMax="47" xr10:uidLastSave="{00000000-0000-0000-0000-000000000000}"/>
  <bookViews>
    <workbookView xWindow="-120" yWindow="-120" windowWidth="29040" windowHeight="15720" xr2:uid="{2F7E467D-F9ED-497F-895C-37922D62E17C}"/>
  </bookViews>
  <sheets>
    <sheet name="食事申込確定書連絡用紙（４日前までに食堂会社へ提出）" sheetId="17" r:id="rId1"/>
    <sheet name="まとめ" sheetId="5" state="hidden" r:id="rId2"/>
    <sheet name="まとめ (2)" sheetId="13" state="hidden" r:id="rId3"/>
  </sheets>
  <definedNames>
    <definedName name="_xlnm.Print_Area" localSheetId="0">'食事申込確定書連絡用紙（４日前までに食堂会社へ提出）'!$A$1:$CB$61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0" i="17" l="1"/>
  <c r="BJ10" i="17"/>
  <c r="BP10" i="17"/>
  <c r="BV10" i="17"/>
  <c r="AX10" i="17"/>
  <c r="AH24" i="17"/>
  <c r="AB24" i="17"/>
  <c r="V24" i="17"/>
  <c r="P24" i="17"/>
  <c r="J24" i="17"/>
  <c r="AH21" i="17"/>
  <c r="AB21" i="17"/>
  <c r="V21" i="17"/>
  <c r="P21" i="17"/>
  <c r="J21" i="17"/>
  <c r="V1" i="17" l="1"/>
  <c r="AE3" i="5" l="1"/>
  <c r="AF3" i="5"/>
  <c r="AH3" i="5"/>
  <c r="AG3" i="5"/>
  <c r="Z3" i="5"/>
  <c r="Y3" i="5"/>
  <c r="R3" i="5"/>
  <c r="Q3" i="5"/>
  <c r="J3" i="5"/>
  <c r="I3" i="5"/>
  <c r="T3" i="5" l="1"/>
  <c r="AB3" i="5"/>
  <c r="AJ3" i="5"/>
  <c r="L3" i="5"/>
  <c r="S3" i="5"/>
  <c r="AA3" i="5"/>
  <c r="AI3" i="5"/>
  <c r="V3" i="5"/>
  <c r="K3" i="5" l="1"/>
  <c r="M3" i="5"/>
  <c r="AC3" i="5"/>
  <c r="AK3" i="5"/>
  <c r="U3" i="5"/>
  <c r="AO3" i="5"/>
  <c r="AN3" i="5"/>
  <c r="AM3" i="5"/>
  <c r="X3" i="5"/>
  <c r="W3" i="5"/>
  <c r="P3" i="5"/>
  <c r="O3" i="5"/>
  <c r="H3" i="5"/>
  <c r="G3" i="5"/>
  <c r="F3" i="5"/>
  <c r="B3" i="5"/>
  <c r="A3" i="5"/>
  <c r="I43" i="13" l="1"/>
  <c r="J43" i="13" s="1"/>
  <c r="L43" i="13" s="1"/>
  <c r="J6" i="13" s="1"/>
  <c r="A43" i="13"/>
  <c r="B43" i="13" s="1"/>
  <c r="D43" i="13" s="1"/>
  <c r="B6" i="13" s="1"/>
  <c r="I42" i="13"/>
  <c r="J42" i="13" s="1"/>
  <c r="L42" i="13" s="1"/>
  <c r="J5" i="13" s="1"/>
  <c r="E42" i="13"/>
  <c r="F42" i="13" s="1"/>
  <c r="H42" i="13" s="1"/>
  <c r="F5" i="13" s="1"/>
  <c r="A42" i="13"/>
  <c r="B42" i="13" s="1"/>
  <c r="D42" i="13" s="1"/>
  <c r="B5" i="13" s="1"/>
  <c r="I41" i="13"/>
  <c r="J41" i="13" s="1"/>
  <c r="L41" i="13" s="1"/>
  <c r="J4" i="13" s="1"/>
  <c r="E41" i="13"/>
  <c r="F41" i="13" s="1"/>
  <c r="H41" i="13" s="1"/>
  <c r="F4" i="13" s="1"/>
  <c r="K36" i="13"/>
  <c r="J36" i="13"/>
  <c r="F36" i="13"/>
  <c r="C36" i="13"/>
  <c r="B36" i="13"/>
  <c r="K35" i="13"/>
  <c r="J35" i="13"/>
  <c r="F35" i="13"/>
  <c r="C35" i="13"/>
  <c r="B35" i="13"/>
  <c r="K34" i="13"/>
  <c r="J34" i="13"/>
  <c r="F34" i="13"/>
  <c r="C34" i="13"/>
  <c r="B34" i="13"/>
  <c r="K33" i="13"/>
  <c r="J33" i="13"/>
  <c r="G33" i="13"/>
  <c r="F33" i="13"/>
  <c r="C33" i="13"/>
  <c r="B33" i="13"/>
  <c r="K32" i="13"/>
  <c r="J32" i="13"/>
  <c r="G32" i="13"/>
  <c r="F32" i="13"/>
  <c r="C32" i="13"/>
  <c r="B32" i="13"/>
  <c r="K31" i="13"/>
  <c r="J31" i="13"/>
  <c r="G31" i="13"/>
  <c r="F31" i="13"/>
  <c r="C31" i="13"/>
  <c r="B31" i="13"/>
  <c r="K30" i="13"/>
  <c r="J30" i="13"/>
  <c r="G30" i="13"/>
  <c r="F30" i="13"/>
  <c r="C30" i="13"/>
  <c r="B30" i="13"/>
  <c r="K29" i="13"/>
  <c r="J29" i="13"/>
  <c r="G29" i="13"/>
  <c r="F29" i="13"/>
  <c r="C29" i="13"/>
  <c r="B29" i="13"/>
  <c r="K28" i="13"/>
  <c r="J28" i="13"/>
  <c r="G28" i="13"/>
  <c r="F28" i="13"/>
  <c r="C28" i="13"/>
  <c r="B28" i="13"/>
  <c r="K27" i="13"/>
  <c r="J27" i="13"/>
  <c r="G27" i="13"/>
  <c r="F27" i="13"/>
  <c r="C27" i="13"/>
  <c r="B27" i="13"/>
  <c r="K26" i="13"/>
  <c r="J26" i="13"/>
  <c r="G26" i="13"/>
  <c r="F26" i="13"/>
  <c r="C26" i="13"/>
  <c r="B26" i="13"/>
  <c r="K25" i="13"/>
  <c r="J25" i="13"/>
  <c r="G25" i="13"/>
  <c r="F25" i="13"/>
  <c r="C25" i="13"/>
  <c r="B25" i="13"/>
  <c r="K24" i="13"/>
  <c r="J24" i="13"/>
  <c r="G24" i="13"/>
  <c r="F24" i="13"/>
  <c r="C24" i="13"/>
  <c r="B24" i="13"/>
  <c r="K23" i="13"/>
  <c r="J23" i="13"/>
  <c r="G23" i="13"/>
  <c r="F23" i="13"/>
  <c r="C23" i="13"/>
  <c r="B23" i="13"/>
  <c r="K22" i="13"/>
  <c r="J22" i="13"/>
  <c r="G22" i="13"/>
  <c r="F22" i="13"/>
  <c r="C22" i="13"/>
  <c r="B22" i="13"/>
  <c r="K21" i="13"/>
  <c r="J21" i="13"/>
  <c r="G21" i="13"/>
  <c r="F21" i="13"/>
  <c r="C21" i="13"/>
  <c r="B21" i="13"/>
  <c r="K20" i="13"/>
  <c r="J20" i="13"/>
  <c r="G20" i="13"/>
  <c r="F20" i="13"/>
  <c r="C20" i="13"/>
  <c r="B20" i="13"/>
  <c r="K19" i="13"/>
  <c r="C19" i="13"/>
  <c r="K18" i="13"/>
  <c r="C18" i="13"/>
  <c r="K17" i="13"/>
  <c r="C17" i="13"/>
  <c r="K16" i="13"/>
  <c r="C16" i="13"/>
  <c r="K15" i="13"/>
  <c r="G15" i="13"/>
  <c r="C15" i="13"/>
  <c r="C14" i="13"/>
  <c r="C13" i="13"/>
  <c r="B13" i="13"/>
  <c r="G11" i="13"/>
  <c r="G10" i="13"/>
  <c r="F10" i="13"/>
  <c r="K6" i="13"/>
  <c r="C6" i="13"/>
  <c r="K5" i="13"/>
  <c r="G5" i="13"/>
  <c r="C5" i="13"/>
  <c r="K4" i="13"/>
  <c r="G4" i="13"/>
  <c r="F2" i="13"/>
  <c r="B2" i="13"/>
  <c r="J2" i="13" s="1"/>
  <c r="J1" i="13"/>
  <c r="F1" i="13"/>
  <c r="B1" i="13"/>
  <c r="D3" i="5" l="1"/>
  <c r="C3" i="5"/>
  <c r="E3" i="5" l="1"/>
  <c r="B3" i="13" l="1"/>
  <c r="J3" i="13" s="1"/>
  <c r="F3" i="13"/>
  <c r="AD3" i="5"/>
  <c r="AL3" i="5"/>
  <c r="N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S14" authorId="0" shapeId="0" xr:uid="{5D99864A-A1CA-43B4-9889-713A68467340}">
      <text>
        <r>
          <rPr>
            <b/>
            <sz val="9"/>
            <color indexed="81"/>
            <rFont val="MS P ゴシック"/>
            <family val="3"/>
            <charset val="128"/>
          </rPr>
          <t>容量
４００ml～６００ml</t>
        </r>
      </text>
    </comment>
    <comment ref="AS34" authorId="0" shapeId="0" xr:uid="{69C65406-0C5F-45F5-96D0-4FFF613F62AF}">
      <text>
        <r>
          <rPr>
            <b/>
            <sz val="9"/>
            <color indexed="81"/>
            <rFont val="MS P ゴシック"/>
            <family val="3"/>
            <charset val="128"/>
          </rPr>
          <t>容量
２００ml～２５０ml</t>
        </r>
      </text>
    </comment>
    <comment ref="F37" authorId="1" shapeId="0" xr:uid="{DA93EB7C-A965-480E-835D-280D2F404D55}">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<sst xmlns="http://schemas.openxmlformats.org/spreadsheetml/2006/main" count="537" uniqueCount="109">
  <si>
    <t>入所式・入室</t>
    <rPh sb="0" eb="3">
      <t>ニュウショシキ</t>
    </rPh>
    <rPh sb="4" eb="6">
      <t>ニュウシツ</t>
    </rPh>
    <phoneticPr fontId="1"/>
  </si>
  <si>
    <t>退所式</t>
    <rPh sb="0" eb="3">
      <t>タイショシキ</t>
    </rPh>
    <phoneticPr fontId="1"/>
  </si>
  <si>
    <t>かたくり</t>
    <phoneticPr fontId="1"/>
  </si>
  <si>
    <t>あじさい</t>
    <phoneticPr fontId="1"/>
  </si>
  <si>
    <t>やまゆり</t>
    <phoneticPr fontId="1"/>
  </si>
  <si>
    <t>はぎ</t>
    <phoneticPr fontId="1"/>
  </si>
  <si>
    <t>男</t>
    <rPh sb="0" eb="1">
      <t>オトコ</t>
    </rPh>
    <phoneticPr fontId="1"/>
  </si>
  <si>
    <t>女</t>
    <rPh sb="0" eb="1">
      <t>オンナ</t>
    </rPh>
    <phoneticPr fontId="1"/>
  </si>
  <si>
    <t>総計</t>
    <rPh sb="0" eb="2">
      <t>ソウケイ</t>
    </rPh>
    <phoneticPr fontId="1"/>
  </si>
  <si>
    <t>小中</t>
    <rPh sb="0" eb="2">
      <t>ショウチュウ</t>
    </rPh>
    <phoneticPr fontId="1"/>
  </si>
  <si>
    <t>高</t>
    <rPh sb="0" eb="1">
      <t>コウ</t>
    </rPh>
    <phoneticPr fontId="1"/>
  </si>
  <si>
    <t>大人</t>
    <rPh sb="0" eb="2">
      <t>オトナ</t>
    </rPh>
    <phoneticPr fontId="1"/>
  </si>
  <si>
    <t>前</t>
    <rPh sb="0" eb="1">
      <t>マエ</t>
    </rPh>
    <phoneticPr fontId="1"/>
  </si>
  <si>
    <t>1泊目月</t>
    <rPh sb="1" eb="3">
      <t>ハクメ</t>
    </rPh>
    <rPh sb="3" eb="4">
      <t>ツキ</t>
    </rPh>
    <phoneticPr fontId="1"/>
  </si>
  <si>
    <t>2泊目月</t>
    <rPh sb="1" eb="3">
      <t>ハクメ</t>
    </rPh>
    <rPh sb="3" eb="4">
      <t>ツキ</t>
    </rPh>
    <phoneticPr fontId="1"/>
  </si>
  <si>
    <t>１泊目日</t>
    <rPh sb="1" eb="3">
      <t>ハクメ</t>
    </rPh>
    <rPh sb="3" eb="4">
      <t>ニチ</t>
    </rPh>
    <phoneticPr fontId="1"/>
  </si>
  <si>
    <t>2泊目日</t>
    <rPh sb="1" eb="3">
      <t>ハクメ</t>
    </rPh>
    <rPh sb="3" eb="4">
      <t>ニチ</t>
    </rPh>
    <phoneticPr fontId="1"/>
  </si>
  <si>
    <t>3泊目月</t>
    <rPh sb="1" eb="3">
      <t>ハクメ</t>
    </rPh>
    <rPh sb="3" eb="4">
      <t>ツキ</t>
    </rPh>
    <phoneticPr fontId="1"/>
  </si>
  <si>
    <t>3泊目日</t>
    <rPh sb="1" eb="3">
      <t>ハクメ</t>
    </rPh>
    <rPh sb="3" eb="4">
      <t>ニチ</t>
    </rPh>
    <phoneticPr fontId="1"/>
  </si>
  <si>
    <t>4泊目月</t>
    <rPh sb="1" eb="3">
      <t>ハクメ</t>
    </rPh>
    <rPh sb="3" eb="4">
      <t>ツキ</t>
    </rPh>
    <phoneticPr fontId="1"/>
  </si>
  <si>
    <t>4泊目日</t>
    <rPh sb="1" eb="3">
      <t>ハクメ</t>
    </rPh>
    <rPh sb="3" eb="4">
      <t>ニチ</t>
    </rPh>
    <phoneticPr fontId="1"/>
  </si>
  <si>
    <t>入所時間</t>
    <rPh sb="0" eb="2">
      <t>ニュウショ</t>
    </rPh>
    <rPh sb="2" eb="4">
      <t>ジカン</t>
    </rPh>
    <phoneticPr fontId="1"/>
  </si>
  <si>
    <t>退所時間</t>
    <rPh sb="0" eb="4">
      <t>タイショジカン</t>
    </rPh>
    <phoneticPr fontId="1"/>
  </si>
  <si>
    <t>和暦</t>
    <rPh sb="0" eb="2">
      <t>ワレキ</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</si>
  <si>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</si>
  <si>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</si>
  <si>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</si>
  <si>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</si>
  <si>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消灯</t>
    <rPh sb="0" eb="2">
      <t>ショウトウ</t>
    </rPh>
    <phoneticPr fontId="1"/>
  </si>
  <si>
    <t>起床</t>
    <rPh sb="0" eb="2">
      <t>キショウ</t>
    </rPh>
    <phoneticPr fontId="1"/>
  </si>
  <si>
    <t>退室点検</t>
    <rPh sb="0" eb="4">
      <t>タイシツテンケン</t>
    </rPh>
    <phoneticPr fontId="1"/>
  </si>
  <si>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</si>
  <si>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</si>
  <si>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</si>
  <si>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</si>
  <si>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</si>
  <si>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セット数</t>
    <rPh sb="3" eb="4">
      <t>スウ</t>
    </rPh>
    <phoneticPr fontId="2"/>
  </si>
  <si>
    <t>セット</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</si>
  <si>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</si>
  <si>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</si>
  <si>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</si>
  <si>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</si>
  <si>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</si>
  <si>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</si>
  <si>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</si>
  <si>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</si>
  <si>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</si>
  <si>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</si>
  <si>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</si>
  <si>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</si>
  <si>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</si>
  <si>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</si>
  <si>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</si>
  <si>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日程</t>
    <rPh sb="0" eb="2">
      <t>ニッテイ</t>
    </rPh>
    <phoneticPr fontId="1"/>
  </si>
  <si>
    <t>焼きおにぎり</t>
    <rPh sb="0" eb="1">
      <t>ヤ</t>
    </rPh>
    <phoneticPr fontId="2"/>
  </si>
  <si>
    <t>２ℓ（オレンジは1.5ℓ）</t>
    <phoneticPr fontId="1"/>
  </si>
  <si>
    <t>Mail：</t>
    <phoneticPr fontId="1"/>
  </si>
  <si>
    <t>担当者</t>
    <rPh sb="0" eb="3">
      <t>タントウシャ</t>
    </rPh>
    <phoneticPr fontId="1"/>
  </si>
  <si>
    <t>代表</t>
    <rPh sb="0" eb="2">
      <t>ダイヒョウ</t>
    </rPh>
    <phoneticPr fontId="1"/>
  </si>
  <si>
    <t>連絡先</t>
    <rPh sb="0" eb="3">
      <t>レンラクサキ</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</si>
  <si>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</si>
  <si>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</si>
  <si>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</si>
  <si>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</si>
  <si>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</si>
  <si>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</si>
  <si>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からあげ弁当</t>
  </si>
  <si>
    <t>おにぎり
２個弁当</t>
    <rPh sb="6" eb="7">
      <t>コ</t>
    </rPh>
    <rPh sb="7" eb="9">
      <t>ベントウ</t>
    </rPh>
    <phoneticPr fontId="2"/>
  </si>
  <si>
    <t>おにぎり
３個弁当</t>
    <rPh sb="6" eb="7">
      <t>コ</t>
    </rPh>
    <rPh sb="7" eb="9">
      <t>ベントウ</t>
    </rPh>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</si>
  <si>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</si>
  <si>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</si>
  <si>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</si>
  <si>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</si>
  <si>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請求書宛名</t>
    <rPh sb="0" eb="3">
      <t>セイキュウショ</t>
    </rPh>
    <rPh sb="3" eb="5">
      <t>アテナ</t>
    </rPh>
    <phoneticPr fontId="2"/>
  </si>
  <si>
    <t>http://nichiei-meal.net/</t>
    <phoneticPr fontId="1"/>
  </si>
  <si>
    <t>お問合せフォーム：</t>
    <phoneticPr fontId="1"/>
  </si>
  <si>
    <t>紙コップ
１セット ５個</t>
    <rPh sb="0" eb="1">
      <t>カミ</t>
    </rPh>
    <rPh sb="11" eb="12">
      <t>コ</t>
    </rPh>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</si>
  <si>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</si>
  <si>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t>
    <phoneticPr fontId="1"/>
  </si>
  <si>
    <r>
      <t xml:space="preserve">そ
の
他
</t>
    </r>
    <r>
      <rPr>
        <b/>
        <sz val="12"/>
        <color rgb="FFFF0000"/>
        <rFont val="BIZ UDPゴシック"/>
        <family val="3"/>
        <charset val="128"/>
      </rPr>
      <t>※３</t>
    </r>
    <phoneticPr fontId="1"/>
  </si>
  <si>
    <t>受取時間</t>
    <rPh sb="0" eb="1">
      <t>ウ</t>
    </rPh>
    <rPh sb="1" eb="2">
      <t>ト</t>
    </rPh>
    <rPh sb="2" eb="4">
      <t>ジカン</t>
    </rPh>
    <phoneticPr fontId="2"/>
  </si>
  <si>
    <r>
      <t>　　昼食　</t>
    </r>
    <r>
      <rPr>
        <b/>
        <sz val="12"/>
        <color indexed="10"/>
        <rFont val="BIZ UDPゴシック"/>
        <family val="3"/>
        <charset val="128"/>
      </rPr>
      <t>※１</t>
    </r>
    <rPh sb="2" eb="4">
      <t>チュウショク</t>
    </rPh>
    <phoneticPr fontId="2"/>
  </si>
  <si>
    <t>本</t>
    <phoneticPr fontId="2"/>
  </si>
  <si>
    <r>
      <t xml:space="preserve">炊
事
</t>
    </r>
    <r>
      <rPr>
        <b/>
        <sz val="12"/>
        <color rgb="FFFF0000"/>
        <rFont val="BIZ UDPゴシック"/>
        <family val="3"/>
        <charset val="128"/>
      </rPr>
      <t>※２</t>
    </r>
    <rPh sb="0" eb="1">
      <t>スイ</t>
    </rPh>
    <rPh sb="2" eb="3">
      <t>コト</t>
    </rPh>
    <phoneticPr fontId="2"/>
  </si>
  <si>
    <t>開始時間</t>
    <rPh sb="0" eb="2">
      <t>カイシ</t>
    </rPh>
    <rPh sb="2" eb="4">
      <t>ジカン</t>
    </rPh>
    <phoneticPr fontId="2"/>
  </si>
  <si>
    <t>炊事場内訳</t>
    <rPh sb="0" eb="2">
      <t>スイジ</t>
    </rPh>
    <rPh sb="3" eb="5">
      <t>ウチワケ</t>
    </rPh>
    <phoneticPr fontId="1"/>
  </si>
  <si>
    <t>ピザ</t>
    <phoneticPr fontId="2"/>
  </si>
  <si>
    <t>冷凍</t>
    <rPh sb="0" eb="2">
      <t>レイトウ</t>
    </rPh>
    <phoneticPr fontId="1"/>
  </si>
  <si>
    <t>まんじゅう</t>
    <phoneticPr fontId="2"/>
  </si>
  <si>
    <t>うどん</t>
    <phoneticPr fontId="2"/>
  </si>
  <si>
    <t>追加おかず</t>
    <rPh sb="0" eb="2">
      <t>ツイカ</t>
    </rPh>
    <phoneticPr fontId="2"/>
  </si>
  <si>
    <t>ちくわの
磯辺揚げ</t>
    <rPh sb="5" eb="8">
      <t>イソベア</t>
    </rPh>
    <phoneticPr fontId="1"/>
  </si>
  <si>
    <t>個</t>
    <rPh sb="0" eb="1">
      <t>コ</t>
    </rPh>
    <phoneticPr fontId="2"/>
  </si>
  <si>
    <t>とりから揚げ
２個
※大小有</t>
    <rPh sb="4" eb="5">
      <t>ア</t>
    </rPh>
    <rPh sb="8" eb="9">
      <t>コ</t>
    </rPh>
    <rPh sb="11" eb="13">
      <t>ダイショウ</t>
    </rPh>
    <rPh sb="13" eb="14">
      <t>アリ</t>
    </rPh>
    <phoneticPr fontId="1"/>
  </si>
  <si>
    <t>野菜かき揚げ</t>
    <rPh sb="0" eb="2">
      <t>ヤサイ</t>
    </rPh>
    <rPh sb="4" eb="5">
      <t>ア</t>
    </rPh>
    <phoneticPr fontId="1"/>
  </si>
  <si>
    <r>
      <t xml:space="preserve">そ
の
他
</t>
    </r>
    <r>
      <rPr>
        <b/>
        <sz val="12"/>
        <color indexed="10"/>
        <rFont val="BIZ UDPゴシック"/>
        <family val="3"/>
        <charset val="128"/>
      </rPr>
      <t>※３</t>
    </r>
    <phoneticPr fontId="2"/>
  </si>
  <si>
    <t>受取時間</t>
    <phoneticPr fontId="2"/>
  </si>
  <si>
    <t>牛乳
200ｍｌ</t>
    <rPh sb="0" eb="2">
      <t>ギュウニュウ</t>
    </rPh>
    <phoneticPr fontId="2"/>
  </si>
  <si>
    <t>牛乳
1L</t>
    <rPh sb="0" eb="2">
      <t>ギュウニュウ</t>
    </rPh>
    <phoneticPr fontId="2"/>
  </si>
  <si>
    <t>ぷるシャリ
みかん</t>
    <phoneticPr fontId="2"/>
  </si>
  <si>
    <t>ぷるシャリ
ぶどう</t>
    <phoneticPr fontId="2"/>
  </si>
  <si>
    <t>調理パン</t>
    <rPh sb="0" eb="2">
      <t>チョウリ</t>
    </rPh>
    <phoneticPr fontId="2"/>
  </si>
  <si>
    <t>セット</t>
    <phoneticPr fontId="1"/>
  </si>
  <si>
    <t>オリエンテー
リングマップ</t>
    <phoneticPr fontId="2"/>
  </si>
  <si>
    <t>団体名</t>
    <rPh sb="0" eb="3">
      <t>ダンタイメイ</t>
    </rPh>
    <phoneticPr fontId="1"/>
  </si>
  <si>
    <r>
      <rPr>
        <b/>
        <sz val="28"/>
        <color rgb="FF000000"/>
        <rFont val="BIZ UDPゴシック"/>
        <family val="3"/>
        <charset val="128"/>
      </rPr>
      <t>食堂確定書</t>
    </r>
    <r>
      <rPr>
        <b/>
        <sz val="36"/>
        <color rgb="FF000000"/>
        <rFont val="BIZ UDPゴシック"/>
        <family val="3"/>
        <charset val="128"/>
      </rPr>
      <t xml:space="preserve">
</t>
    </r>
    <r>
      <rPr>
        <b/>
        <sz val="16"/>
        <color rgb="FF000000"/>
        <rFont val="BIZ UDPゴシック"/>
        <family val="3"/>
        <charset val="128"/>
      </rPr>
      <t>（請求書分割申告書※学校に限る）</t>
    </r>
    <rPh sb="0" eb="2">
      <t>ショクドウ</t>
    </rPh>
    <rPh sb="2" eb="5">
      <t>カクテイショ</t>
    </rPh>
    <rPh sb="7" eb="10">
      <t>セイキュウショ</t>
    </rPh>
    <rPh sb="10" eb="12">
      <t>ブンカツ</t>
    </rPh>
    <rPh sb="12" eb="15">
      <t>シンコクショ</t>
    </rPh>
    <rPh sb="16" eb="18">
      <t>ガッコウ</t>
    </rPh>
    <rPh sb="19" eb="20">
      <t>カギ</t>
    </rPh>
    <phoneticPr fontId="2"/>
  </si>
  <si>
    <t>げんき弁当</t>
  </si>
  <si>
    <t>➀食数変更（注文品替不可）が対応可能となる期限は、土日祝日と月曜を除いた利用初日から４日前までとなります。最終的な数を下記の表に、記入いただき食堂業者（ニチエイ）のお問合せフォームから送ってください。
②食堂利用料・体験活動材料費について原則、一括請求に御協力をいただいております。
ただし、学校利用に限り、会計の都合上分割請求を必要とされる場合は、ご申告があれば対応させていただきます。請求が複雑になり、数が増え過ぎる場合は対応できないこともございますので、できる限りまとめていただきますようお願いします。複数に分割される場合は、この用紙を刷り増しし、ご使用ください。
※ご請求に係る重要な書類です必ず期日にお送りください。
※ご請求は、利用後数日中にメールにてお送りいたします。</t>
    <rPh sb="30" eb="32">
      <t>ゲツヨウ</t>
    </rPh>
    <phoneticPr fontId="2"/>
  </si>
  <si>
    <t>【確定後やむを得ず欠席となる場合】
確定後はキャンセル料（個人）が発生いたします。
確定期限から土日祝日と月曜を除く利用２日前まで６０％（利用期間中の全品）
土日祝日と月曜を除く利用１日前100％（利用期間中の全品）
ご連絡は、食堂業者（ニチエイ）のお問合せフォームから確定書の再提出をお願いします。</t>
    <rPh sb="48" eb="50">
      <t>ドニチ</t>
    </rPh>
    <rPh sb="50" eb="52">
      <t>シュクジツ</t>
    </rPh>
    <rPh sb="53" eb="55">
      <t>ゲツヨウ</t>
    </rPh>
    <rPh sb="56" eb="57">
      <t>ノゾ</t>
    </rPh>
    <rPh sb="61" eb="63">
      <t>ニチマエ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</si>
</sst>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m/d;@"/>
    <numFmt numFmtId="178" formatCode="h:mm;@"/>
  </numFmts>
  <fonts count="44">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color indexed="8"/>
      <name val="HG丸ｺﾞｼｯｸM-PRO"/>
      <family val="3"/>
      <charset val="128"/>
    </font>
    <font>
      <sz val="11"/>
      <color theme="1"/>
      <name val="HG丸ｺﾞｼｯｸM-PRO"/>
      <family val="3"/>
      <charset val="128"/>
    </font>
    <font>
      <sz val="8"/>
      <color theme="1"/>
      <name val="ＭＳ Ｐゴシック"/>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9"/>
      <color theme="1"/>
      <name val="ＭＳ Ｐゴシック"/>
      <family val="2"/>
      <charset val="128"/>
    </font>
    <font>
      <u/>
      <sz val="11"/>
      <color theme="10"/>
      <name val="ＭＳ Ｐゴシック"/>
      <family val="2"/>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sz val="24"/>
      <color indexed="8"/>
      <name val="BIZ UDPゴシック"/>
      <family val="3"/>
      <charset val="128"/>
    </font>
    <font>
      <sz val="12"/>
      <color indexed="8"/>
      <name val="BIZ UDPゴシック"/>
      <family val="3"/>
      <charset val="128"/>
    </font>
    <font>
      <b/>
      <sz val="14"/>
      <color indexed="8"/>
      <name val="BIZ UDPゴシック"/>
      <family val="3"/>
      <charset val="128"/>
    </font>
    <font>
      <sz val="10"/>
      <color indexed="8"/>
      <name val="BIZ UDPゴシック"/>
      <family val="3"/>
      <charset val="128"/>
    </font>
    <font>
      <b/>
      <sz val="12"/>
      <color rgb="FFFF0000"/>
      <name val="BIZ UDPゴシック"/>
      <family val="3"/>
      <charset val="128"/>
    </font>
    <font>
      <b/>
      <sz val="12"/>
      <color indexed="8"/>
      <name val="BIZ UDPゴシック"/>
      <family val="3"/>
      <charset val="128"/>
    </font>
    <font>
      <b/>
      <sz val="9"/>
      <color indexed="8"/>
      <name val="BIZ UDPゴシック"/>
      <family val="3"/>
      <charset val="128"/>
    </font>
    <font>
      <sz val="8"/>
      <color indexed="8"/>
      <name val="BIZ UDPゴシック"/>
      <family val="3"/>
      <charset val="128"/>
    </font>
    <font>
      <sz val="12"/>
      <color rgb="FF000000"/>
      <name val="BIZ UDPゴシック"/>
      <family val="3"/>
      <charset val="128"/>
    </font>
    <font>
      <sz val="18"/>
      <color indexed="8"/>
      <name val="BIZ UDPゴシック"/>
      <family val="3"/>
      <charset val="128"/>
    </font>
    <font>
      <sz val="9"/>
      <color rgb="FF000000"/>
      <name val="MS UI Gothic"/>
      <family val="3"/>
      <charset val="128"/>
    </font>
    <font>
      <b/>
      <sz val="18"/>
      <color indexed="8"/>
      <name val="BIZ UDPゴシック"/>
      <family val="3"/>
      <charset val="128"/>
    </font>
    <font>
      <b/>
      <sz val="11"/>
      <color rgb="FFFF0000"/>
      <name val="BIZ UDPゴシック"/>
      <family val="3"/>
      <charset val="128"/>
    </font>
    <font>
      <sz val="11"/>
      <name val="HG丸ｺﾞｼｯｸM-PRO"/>
      <family val="3"/>
      <charset val="128"/>
    </font>
    <font>
      <sz val="16"/>
      <name val="HG丸ｺﾞｼｯｸM-PRO"/>
      <family val="3"/>
      <charset val="128"/>
    </font>
    <font>
      <b/>
      <sz val="11"/>
      <color indexed="8"/>
      <name val="BIZ UDPゴシック"/>
      <family val="3"/>
      <charset val="128"/>
    </font>
    <font>
      <b/>
      <sz val="12"/>
      <color indexed="10"/>
      <name val="BIZ UDPゴシック"/>
      <family val="3"/>
      <charset val="128"/>
    </font>
    <font>
      <sz val="12"/>
      <color theme="1"/>
      <name val="BIZ UDPゴシック"/>
      <family val="3"/>
      <charset val="128"/>
    </font>
    <font>
      <b/>
      <sz val="16"/>
      <color indexed="10"/>
      <name val="BIZ UDPゴシック"/>
      <family val="3"/>
      <charset val="128"/>
    </font>
    <font>
      <sz val="14"/>
      <color indexed="10"/>
      <name val="BIZ UDPゴシック"/>
      <family val="3"/>
      <charset val="128"/>
    </font>
    <font>
      <sz val="12"/>
      <color indexed="10"/>
      <name val="BIZ UDPゴシック"/>
      <family val="3"/>
      <charset val="128"/>
    </font>
    <font>
      <sz val="20"/>
      <color indexed="10"/>
      <name val="BIZ UDPゴシック"/>
      <family val="3"/>
      <charset val="128"/>
    </font>
    <font>
      <u/>
      <sz val="22"/>
      <color theme="10"/>
      <name val="BIZ UDPゴシック"/>
      <family val="3"/>
      <charset val="128"/>
    </font>
    <font>
      <b/>
      <sz val="18"/>
      <name val="BIZ UDPゴシック"/>
      <family val="3"/>
      <charset val="128"/>
    </font>
    <font>
      <sz val="20"/>
      <name val="メイリオ"/>
      <family val="3"/>
      <charset val="128"/>
    </font>
    <font>
      <sz val="14"/>
      <name val="メイリオ"/>
      <family val="3"/>
      <charset val="128"/>
    </font>
    <font>
      <b/>
      <sz val="28"/>
      <color rgb="FF000000"/>
      <name val="BIZ UDPゴシック"/>
      <family val="3"/>
      <charset val="128"/>
    </font>
    <font>
      <b/>
      <sz val="16"/>
      <color rgb="FF00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dotted">
        <color indexed="64"/>
      </left>
      <right/>
      <top style="medium">
        <color indexed="64"/>
      </top>
      <bottom style="dotted">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dotted">
        <color indexed="64"/>
      </left>
      <right/>
      <top/>
      <bottom/>
      <diagonal/>
    </border>
    <border>
      <left/>
      <right style="thin">
        <color indexed="64"/>
      </right>
      <top style="dashed">
        <color auto="1"/>
      </top>
      <bottom style="thin">
        <color indexed="64"/>
      </bottom>
      <diagonal/>
    </border>
    <border>
      <left/>
      <right/>
      <top style="dashed">
        <color auto="1"/>
      </top>
      <bottom style="thin">
        <color indexed="64"/>
      </bottom>
      <diagonal/>
    </border>
    <border>
      <left/>
      <right/>
      <top/>
      <bottom style="hair">
        <color indexed="64"/>
      </bottom>
      <diagonal/>
    </border>
    <border>
      <left/>
      <right/>
      <top/>
      <bottom style="dashed">
        <color auto="1"/>
      </bottom>
      <diagonal/>
    </border>
    <border>
      <left/>
      <right style="thin">
        <color indexed="64"/>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medium">
        <color indexed="64"/>
      </bottom>
      <diagonal/>
    </border>
  </borders>
  <cellStyleXfs count="6">
    <xf numFmtId="0" fontId="0" fillId="0" borderId="0">
      <alignment vertical="center"/>
    </xf>
    <xf numFmtId="0" fontId="3" fillId="0" borderId="0">
      <alignment vertical="center"/>
    </xf>
    <xf numFmtId="0" fontId="7"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31">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20" fontId="0" fillId="0" borderId="0" xfId="0" applyNumberFormat="1">
      <alignment vertical="center"/>
    </xf>
    <xf numFmtId="176" fontId="0" fillId="0" borderId="0" xfId="0" applyNumberFormat="1">
      <alignment vertical="center"/>
    </xf>
    <xf numFmtId="49" fontId="4" fillId="0" borderId="0" xfId="1" applyNumberFormat="1" applyFont="1" applyAlignment="1">
      <alignment horizontal="center" vertical="center"/>
    </xf>
    <xf numFmtId="0" fontId="5" fillId="0" borderId="0" xfId="0" applyFont="1" applyAlignment="1">
      <alignment horizontal="center" vertical="center"/>
    </xf>
    <xf numFmtId="0" fontId="0" fillId="0" borderId="3" xfId="0" applyBorder="1">
      <alignment vertical="center"/>
    </xf>
    <xf numFmtId="0" fontId="0" fillId="0" borderId="13"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4" xfId="0" applyBorder="1">
      <alignment vertical="center"/>
    </xf>
    <xf numFmtId="0" fontId="0" fillId="2" borderId="16" xfId="0" applyFill="1" applyBorder="1">
      <alignment vertical="center"/>
    </xf>
    <xf numFmtId="0" fontId="0" fillId="0" borderId="68" xfId="0" applyBorder="1">
      <alignment vertical="center"/>
    </xf>
    <xf numFmtId="0" fontId="0" fillId="0" borderId="70" xfId="0" applyBorder="1">
      <alignment vertical="center"/>
    </xf>
    <xf numFmtId="0" fontId="0" fillId="2" borderId="10" xfId="0" applyFill="1" applyBorder="1">
      <alignment vertical="center"/>
    </xf>
    <xf numFmtId="0" fontId="0" fillId="0" borderId="69" xfId="0" applyBorder="1">
      <alignment vertical="center"/>
    </xf>
    <xf numFmtId="0" fontId="6" fillId="0" borderId="0" xfId="0" applyFont="1">
      <alignment vertical="center"/>
    </xf>
    <xf numFmtId="20" fontId="10" fillId="0" borderId="4" xfId="0" applyNumberFormat="1" applyFont="1" applyBorder="1">
      <alignment vertical="center"/>
    </xf>
    <xf numFmtId="20" fontId="10" fillId="0" borderId="5" xfId="0" applyNumberFormat="1" applyFont="1" applyBorder="1">
      <alignment vertical="center"/>
    </xf>
    <xf numFmtId="0" fontId="0" fillId="0" borderId="5" xfId="0" applyBorder="1">
      <alignment vertical="center"/>
    </xf>
    <xf numFmtId="0" fontId="0" fillId="0" borderId="6" xfId="0" applyBorder="1">
      <alignment vertical="center"/>
    </xf>
    <xf numFmtId="0" fontId="0" fillId="0" borderId="11" xfId="0" applyBorder="1">
      <alignment vertical="center"/>
    </xf>
    <xf numFmtId="176" fontId="0" fillId="0" borderId="38" xfId="0" applyNumberFormat="1" applyBorder="1">
      <alignment vertical="center"/>
    </xf>
    <xf numFmtId="0" fontId="0" fillId="0" borderId="71" xfId="0" applyBorder="1" applyAlignment="1">
      <alignment horizontal="left" vertical="center"/>
    </xf>
    <xf numFmtId="176" fontId="0" fillId="2" borderId="7" xfId="0" applyNumberFormat="1" applyFill="1" applyBorder="1">
      <alignment vertical="center"/>
    </xf>
    <xf numFmtId="0" fontId="0" fillId="2" borderId="71" xfId="0" applyFill="1" applyBorder="1" applyAlignment="1">
      <alignment horizontal="left" vertical="center"/>
    </xf>
    <xf numFmtId="176" fontId="0" fillId="0" borderId="7" xfId="0" applyNumberFormat="1" applyBorder="1" applyAlignment="1">
      <alignment horizontal="right" vertical="center"/>
    </xf>
    <xf numFmtId="176" fontId="0" fillId="2" borderId="7" xfId="0" applyNumberFormat="1" applyFill="1" applyBorder="1" applyAlignment="1">
      <alignment horizontal="right" vertical="center"/>
    </xf>
    <xf numFmtId="176" fontId="0" fillId="0" borderId="7" xfId="0" applyNumberFormat="1" applyBorder="1">
      <alignment vertical="center"/>
    </xf>
    <xf numFmtId="0" fontId="0" fillId="0" borderId="8" xfId="0" applyBorder="1" applyAlignment="1">
      <alignment horizontal="left" vertical="center"/>
    </xf>
    <xf numFmtId="176" fontId="0" fillId="0" borderId="9" xfId="0" applyNumberFormat="1" applyBorder="1">
      <alignment vertical="center"/>
    </xf>
    <xf numFmtId="0" fontId="0" fillId="0" borderId="71" xfId="0" applyBorder="1">
      <alignment vertical="center"/>
    </xf>
    <xf numFmtId="0" fontId="0" fillId="2" borderId="71" xfId="0" applyFill="1" applyBorder="1">
      <alignment vertical="center"/>
    </xf>
    <xf numFmtId="0" fontId="0" fillId="2" borderId="8" xfId="0" applyFill="1" applyBorder="1" applyAlignment="1">
      <alignment horizontal="left" vertical="center"/>
    </xf>
    <xf numFmtId="176" fontId="0" fillId="2" borderId="9" xfId="0" applyNumberFormat="1" applyFill="1" applyBorder="1">
      <alignment vertical="center"/>
    </xf>
    <xf numFmtId="0" fontId="0" fillId="0" borderId="8" xfId="0" applyBorder="1">
      <alignment vertical="center"/>
    </xf>
    <xf numFmtId="0" fontId="14" fillId="0" borderId="0" xfId="2" applyFont="1" applyAlignment="1">
      <alignment shrinkToFit="1"/>
    </xf>
    <xf numFmtId="0" fontId="16" fillId="0" borderId="0" xfId="2" applyFont="1">
      <alignment vertical="center"/>
    </xf>
    <xf numFmtId="0" fontId="17" fillId="0" borderId="0" xfId="2" applyFont="1">
      <alignment vertical="center"/>
    </xf>
    <xf numFmtId="0" fontId="14" fillId="0" borderId="0" xfId="2" applyFont="1">
      <alignment vertical="center"/>
    </xf>
    <xf numFmtId="0" fontId="14" fillId="0" borderId="0" xfId="2" applyFont="1" applyAlignment="1">
      <alignment vertical="center" shrinkToFit="1"/>
    </xf>
    <xf numFmtId="0" fontId="19" fillId="0" borderId="0" xfId="2" applyFont="1">
      <alignment vertical="center"/>
    </xf>
    <xf numFmtId="0" fontId="13" fillId="0" borderId="0" xfId="2" applyFont="1">
      <alignment vertical="center"/>
    </xf>
    <xf numFmtId="0" fontId="21" fillId="3" borderId="19" xfId="2" applyFont="1" applyFill="1" applyBorder="1" applyAlignment="1">
      <alignment vertical="center" textRotation="255" wrapText="1" shrinkToFit="1"/>
    </xf>
    <xf numFmtId="0" fontId="21" fillId="3" borderId="50" xfId="2" applyFont="1" applyFill="1" applyBorder="1" applyAlignment="1">
      <alignment vertical="center" wrapText="1" shrinkToFit="1"/>
    </xf>
    <xf numFmtId="0" fontId="19" fillId="0" borderId="0" xfId="2" applyFont="1" applyAlignment="1">
      <alignment vertical="center" shrinkToFit="1"/>
    </xf>
    <xf numFmtId="0" fontId="21" fillId="3" borderId="82" xfId="2" applyFont="1" applyFill="1" applyBorder="1" applyAlignment="1">
      <alignment vertical="center" textRotation="255" wrapText="1" shrinkToFit="1"/>
    </xf>
    <xf numFmtId="0" fontId="21" fillId="3" borderId="87" xfId="2" applyFont="1" applyFill="1" applyBorder="1" applyAlignment="1">
      <alignment vertical="center" textRotation="255" wrapText="1" shrinkToFit="1"/>
    </xf>
    <xf numFmtId="0" fontId="21" fillId="3" borderId="0" xfId="2" applyFont="1" applyFill="1" applyAlignment="1">
      <alignment vertical="center" textRotation="255" wrapText="1" shrinkToFit="1"/>
    </xf>
    <xf numFmtId="0" fontId="21" fillId="3" borderId="0" xfId="2" applyFont="1" applyFill="1" applyAlignment="1">
      <alignment vertical="center" wrapText="1" shrinkToFit="1"/>
    </xf>
    <xf numFmtId="0" fontId="21" fillId="3" borderId="19" xfId="2" applyFont="1" applyFill="1" applyBorder="1" applyAlignment="1">
      <alignment vertical="center" wrapText="1" shrinkToFit="1"/>
    </xf>
    <xf numFmtId="0" fontId="35" fillId="0" borderId="0" xfId="2" applyFont="1" applyAlignment="1">
      <alignment vertical="center" wrapText="1" shrinkToFit="1"/>
    </xf>
    <xf numFmtId="0" fontId="21" fillId="3" borderId="3" xfId="2" applyFont="1" applyFill="1" applyBorder="1" applyAlignment="1">
      <alignment vertical="center" wrapText="1" shrinkToFit="1"/>
    </xf>
    <xf numFmtId="0" fontId="36" fillId="0" borderId="0" xfId="2" applyFont="1" applyAlignment="1">
      <alignment vertical="top" wrapText="1" shrinkToFit="1"/>
    </xf>
    <xf numFmtId="0" fontId="36" fillId="0" borderId="0" xfId="2" applyFont="1" applyAlignment="1">
      <alignment horizontal="left" vertical="top" wrapText="1" shrinkToFit="1"/>
    </xf>
    <xf numFmtId="0" fontId="29" fillId="0" borderId="0" xfId="1" applyFont="1" applyAlignment="1">
      <alignment vertical="center" textRotation="255" shrinkToFit="1"/>
    </xf>
    <xf numFmtId="0" fontId="30" fillId="0" borderId="0" xfId="1" applyFont="1" applyAlignment="1">
      <alignment horizontal="center" vertical="center" shrinkToFit="1"/>
    </xf>
    <xf numFmtId="0" fontId="30" fillId="0" borderId="0" xfId="1" applyFont="1" applyAlignment="1">
      <alignment vertical="center" shrinkToFit="1"/>
    </xf>
    <xf numFmtId="0" fontId="13" fillId="0" borderId="0" xfId="2" applyFont="1" applyAlignment="1">
      <alignment vertical="center" shrinkToFit="1"/>
    </xf>
    <xf numFmtId="0" fontId="37" fillId="0" borderId="0" xfId="2" applyFont="1" applyAlignment="1">
      <alignment vertical="top" wrapText="1" shrinkToFit="1"/>
    </xf>
    <xf numFmtId="0" fontId="39" fillId="0" borderId="0" xfId="2" applyFont="1">
      <alignment vertical="center"/>
    </xf>
    <xf numFmtId="0" fontId="38" fillId="0" borderId="0" xfId="5" applyFont="1" applyAlignment="1">
      <alignment vertical="center"/>
    </xf>
    <xf numFmtId="0" fontId="17" fillId="3" borderId="11"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38" xfId="2" applyFont="1" applyFill="1" applyBorder="1" applyAlignment="1">
      <alignment horizontal="center" vertical="center"/>
    </xf>
    <xf numFmtId="0" fontId="17" fillId="3" borderId="71" xfId="2" applyFont="1" applyFill="1" applyBorder="1" applyAlignment="1">
      <alignment horizontal="center" vertical="center"/>
    </xf>
    <xf numFmtId="0" fontId="17" fillId="3" borderId="0" xfId="2" applyFont="1" applyFill="1" applyAlignment="1">
      <alignment horizontal="center" vertical="center"/>
    </xf>
    <xf numFmtId="0" fontId="17" fillId="3" borderId="7" xfId="2" applyFont="1" applyFill="1" applyBorder="1" applyAlignment="1">
      <alignment horizontal="center" vertical="center"/>
    </xf>
    <xf numFmtId="0" fontId="17" fillId="3" borderId="8" xfId="2" applyFont="1" applyFill="1" applyBorder="1" applyAlignment="1">
      <alignment horizontal="center" vertical="center"/>
    </xf>
    <xf numFmtId="0" fontId="17" fillId="3" borderId="3" xfId="2" applyFont="1" applyFill="1" applyBorder="1" applyAlignment="1">
      <alignment horizontal="center" vertical="center"/>
    </xf>
    <xf numFmtId="0" fontId="17" fillId="3" borderId="9" xfId="2" applyFont="1" applyFill="1" applyBorder="1" applyAlignment="1">
      <alignment horizontal="center" vertical="center"/>
    </xf>
    <xf numFmtId="0" fontId="17" fillId="3" borderId="11" xfId="2" applyFont="1" applyFill="1" applyBorder="1" applyAlignment="1">
      <alignment horizontal="center" vertical="center" shrinkToFit="1"/>
    </xf>
    <xf numFmtId="0" fontId="17" fillId="3" borderId="12" xfId="2" applyFont="1" applyFill="1" applyBorder="1" applyAlignment="1">
      <alignment horizontal="center" vertical="center" shrinkToFit="1"/>
    </xf>
    <xf numFmtId="0" fontId="17" fillId="3" borderId="38" xfId="2" applyFont="1" applyFill="1" applyBorder="1" applyAlignment="1">
      <alignment horizontal="center" vertical="center" shrinkToFit="1"/>
    </xf>
    <xf numFmtId="0" fontId="17" fillId="3" borderId="71" xfId="2" applyFont="1" applyFill="1" applyBorder="1" applyAlignment="1">
      <alignment horizontal="center" vertical="center" shrinkToFit="1"/>
    </xf>
    <xf numFmtId="0" fontId="17" fillId="3" borderId="0" xfId="2" applyFont="1" applyFill="1" applyAlignment="1">
      <alignment horizontal="center" vertical="center" shrinkToFit="1"/>
    </xf>
    <xf numFmtId="0" fontId="17" fillId="3" borderId="7" xfId="2" applyFont="1" applyFill="1" applyBorder="1" applyAlignment="1">
      <alignment horizontal="center" vertical="center" shrinkToFit="1"/>
    </xf>
    <xf numFmtId="0" fontId="17" fillId="3" borderId="8" xfId="2" applyFont="1" applyFill="1" applyBorder="1" applyAlignment="1">
      <alignment horizontal="center" vertical="center" shrinkToFit="1"/>
    </xf>
    <xf numFmtId="0" fontId="17" fillId="3" borderId="3" xfId="2" applyFont="1" applyFill="1" applyBorder="1" applyAlignment="1">
      <alignment horizontal="center" vertical="center" shrinkToFit="1"/>
    </xf>
    <xf numFmtId="0" fontId="17" fillId="3" borderId="9" xfId="2" applyFont="1" applyFill="1" applyBorder="1" applyAlignment="1">
      <alignment horizontal="center" vertical="center" shrinkToFit="1"/>
    </xf>
    <xf numFmtId="0" fontId="13" fillId="3" borderId="52" xfId="2" applyFont="1" applyFill="1" applyBorder="1" applyAlignment="1">
      <alignment horizontal="center" vertical="center" shrinkToFit="1"/>
    </xf>
    <xf numFmtId="0" fontId="13" fillId="3" borderId="53" xfId="2" applyFont="1" applyFill="1" applyBorder="1" applyAlignment="1">
      <alignment horizontal="center" vertical="center" shrinkToFit="1"/>
    </xf>
    <xf numFmtId="0" fontId="13" fillId="0" borderId="51" xfId="2" applyFont="1" applyBorder="1" applyAlignment="1" applyProtection="1">
      <alignment horizontal="center" vertical="center" shrinkToFit="1"/>
      <protection locked="0"/>
    </xf>
    <xf numFmtId="0" fontId="13" fillId="0" borderId="52" xfId="2" applyFont="1" applyBorder="1" applyAlignment="1" applyProtection="1">
      <alignment horizontal="center" vertical="center" shrinkToFit="1"/>
      <protection locked="0"/>
    </xf>
    <xf numFmtId="0" fontId="13" fillId="0" borderId="117" xfId="2" applyFont="1" applyBorder="1" applyAlignment="1" applyProtection="1">
      <alignment horizontal="center" vertical="center" shrinkToFit="1"/>
      <protection locked="0"/>
    </xf>
    <xf numFmtId="0" fontId="13" fillId="0" borderId="51" xfId="2" applyFont="1" applyBorder="1" applyAlignment="1">
      <alignment horizontal="center" vertical="center" shrinkToFit="1"/>
    </xf>
    <xf numFmtId="0" fontId="13" fillId="0" borderId="52" xfId="2" applyFont="1" applyBorder="1" applyAlignment="1">
      <alignment horizontal="center" vertical="center" shrinkToFit="1"/>
    </xf>
    <xf numFmtId="0" fontId="13" fillId="0" borderId="117" xfId="2" applyFont="1" applyBorder="1" applyAlignment="1">
      <alignment horizontal="center" vertical="center" shrinkToFit="1"/>
    </xf>
    <xf numFmtId="0" fontId="17" fillId="3" borderId="20" xfId="2" applyFont="1" applyFill="1" applyBorder="1" applyAlignment="1">
      <alignment horizontal="center" vertical="center" wrapText="1" shrinkToFit="1"/>
    </xf>
    <xf numFmtId="0" fontId="17" fillId="3" borderId="2" xfId="2" applyFont="1" applyFill="1" applyBorder="1" applyAlignment="1">
      <alignment horizontal="center" vertical="center" shrinkToFit="1"/>
    </xf>
    <xf numFmtId="0" fontId="17" fillId="3" borderId="33" xfId="2" applyFont="1" applyFill="1" applyBorder="1" applyAlignment="1">
      <alignment horizontal="center" vertical="center" shrinkToFit="1"/>
    </xf>
    <xf numFmtId="0" fontId="17" fillId="3" borderId="83" xfId="2" applyFont="1" applyFill="1" applyBorder="1" applyAlignment="1">
      <alignment horizontal="center" vertical="center" shrinkToFit="1"/>
    </xf>
    <xf numFmtId="0" fontId="17" fillId="3" borderId="21" xfId="2" applyFont="1" applyFill="1" applyBorder="1" applyAlignment="1">
      <alignment horizontal="center" vertical="center" shrinkToFit="1"/>
    </xf>
    <xf numFmtId="0" fontId="17" fillId="3" borderId="58" xfId="2" applyFont="1" applyFill="1" applyBorder="1" applyAlignment="1">
      <alignment horizontal="center" vertical="center" shrinkToFit="1"/>
    </xf>
    <xf numFmtId="0" fontId="13" fillId="0" borderId="34" xfId="2" applyFont="1" applyBorder="1" applyAlignment="1" applyProtection="1">
      <alignment horizontal="center" vertical="center" shrinkToFit="1"/>
      <protection locked="0"/>
    </xf>
    <xf numFmtId="0" fontId="13" fillId="0" borderId="15" xfId="2" applyFont="1" applyBorder="1" applyAlignment="1" applyProtection="1">
      <alignment horizontal="center" vertical="center" shrinkToFit="1"/>
      <protection locked="0"/>
    </xf>
    <xf numFmtId="0" fontId="13" fillId="3" borderId="59" xfId="2" applyFont="1" applyFill="1" applyBorder="1" applyAlignment="1">
      <alignment horizontal="center" vertical="center" shrinkToFit="1"/>
    </xf>
    <xf numFmtId="0" fontId="17" fillId="3" borderId="96" xfId="2" applyFont="1" applyFill="1" applyBorder="1" applyAlignment="1">
      <alignment horizontal="center" vertical="center" shrinkToFit="1"/>
    </xf>
    <xf numFmtId="0" fontId="17" fillId="3" borderId="97" xfId="2" applyFont="1" applyFill="1" applyBorder="1" applyAlignment="1">
      <alignment horizontal="center" vertical="center" shrinkToFit="1"/>
    </xf>
    <xf numFmtId="0" fontId="17" fillId="3" borderId="98" xfId="2" applyFont="1" applyFill="1" applyBorder="1" applyAlignment="1">
      <alignment horizontal="center" vertical="center" shrinkToFit="1"/>
    </xf>
    <xf numFmtId="0" fontId="13" fillId="0" borderId="90" xfId="2" applyFont="1" applyBorder="1" applyAlignment="1" applyProtection="1">
      <alignment horizontal="center" vertical="center" shrinkToFit="1"/>
      <protection locked="0"/>
    </xf>
    <xf numFmtId="0" fontId="13" fillId="0" borderId="21" xfId="2" applyFont="1" applyBorder="1" applyAlignment="1" applyProtection="1">
      <alignment horizontal="center" vertical="center" shrinkToFit="1"/>
      <protection locked="0"/>
    </xf>
    <xf numFmtId="0" fontId="13" fillId="0" borderId="44" xfId="2" applyFont="1" applyBorder="1" applyAlignment="1" applyProtection="1">
      <alignment horizontal="center" vertical="center" shrinkToFit="1"/>
      <protection locked="0"/>
    </xf>
    <xf numFmtId="0" fontId="13" fillId="0" borderId="26" xfId="2" applyFont="1" applyBorder="1" applyAlignment="1" applyProtection="1">
      <alignment horizontal="center" vertical="center" shrinkToFit="1"/>
      <protection locked="0"/>
    </xf>
    <xf numFmtId="0" fontId="13" fillId="3" borderId="91" xfId="2" applyFont="1" applyFill="1" applyBorder="1" applyAlignment="1">
      <alignment horizontal="center" vertical="center" shrinkToFit="1"/>
    </xf>
    <xf numFmtId="0" fontId="13" fillId="3" borderId="62" xfId="2" applyFont="1" applyFill="1" applyBorder="1" applyAlignment="1">
      <alignment horizontal="center" vertical="center" shrinkToFit="1"/>
    </xf>
    <xf numFmtId="178" fontId="17" fillId="0" borderId="88" xfId="2" applyNumberFormat="1" applyFont="1" applyBorder="1" applyAlignment="1" applyProtection="1">
      <alignment horizontal="center" vertical="center" shrinkToFit="1"/>
      <protection locked="0"/>
    </xf>
    <xf numFmtId="178" fontId="17" fillId="0" borderId="3" xfId="2" applyNumberFormat="1" applyFont="1" applyBorder="1" applyAlignment="1" applyProtection="1">
      <alignment horizontal="center" vertical="center" shrinkToFit="1"/>
      <protection locked="0"/>
    </xf>
    <xf numFmtId="178" fontId="17" fillId="0" borderId="9" xfId="2" applyNumberFormat="1" applyFont="1" applyBorder="1" applyAlignment="1" applyProtection="1">
      <alignment horizontal="center" vertical="center" shrinkToFit="1"/>
      <protection locked="0"/>
    </xf>
    <xf numFmtId="0" fontId="17" fillId="3" borderId="85" xfId="2" applyFont="1" applyFill="1" applyBorder="1" applyAlignment="1">
      <alignment horizontal="center" vertical="center" shrinkToFit="1"/>
    </xf>
    <xf numFmtId="0" fontId="17" fillId="3" borderId="61" xfId="2" applyFont="1" applyFill="1" applyBorder="1" applyAlignment="1">
      <alignment horizontal="center" vertical="center" shrinkToFit="1"/>
    </xf>
    <xf numFmtId="0" fontId="17" fillId="3" borderId="86" xfId="2" applyFont="1" applyFill="1" applyBorder="1" applyAlignment="1">
      <alignment horizontal="center" vertical="center" shrinkToFit="1"/>
    </xf>
    <xf numFmtId="178" fontId="17" fillId="0" borderId="84" xfId="2" applyNumberFormat="1" applyFont="1" applyBorder="1" applyAlignment="1" applyProtection="1">
      <alignment horizontal="center" vertical="center" shrinkToFit="1"/>
      <protection locked="0"/>
    </xf>
    <xf numFmtId="178" fontId="17" fillId="0" borderId="21" xfId="2" applyNumberFormat="1" applyFont="1" applyBorder="1" applyAlignment="1" applyProtection="1">
      <alignment horizontal="center" vertical="center" shrinkToFit="1"/>
      <protection locked="0"/>
    </xf>
    <xf numFmtId="178" fontId="17" fillId="0" borderId="58" xfId="2" applyNumberFormat="1" applyFont="1" applyBorder="1" applyAlignment="1" applyProtection="1">
      <alignment horizontal="center" vertical="center" shrinkToFit="1"/>
      <protection locked="0"/>
    </xf>
    <xf numFmtId="0" fontId="13" fillId="0" borderId="35" xfId="2" applyFont="1" applyBorder="1" applyAlignment="1" applyProtection="1">
      <alignment horizontal="center" vertical="center" shrinkToFit="1"/>
      <protection locked="0"/>
    </xf>
    <xf numFmtId="0" fontId="13" fillId="0" borderId="2" xfId="2" applyFont="1" applyBorder="1" applyAlignment="1" applyProtection="1">
      <alignment horizontal="center" vertical="center" shrinkToFit="1"/>
      <protection locked="0"/>
    </xf>
    <xf numFmtId="0" fontId="13" fillId="3" borderId="94" xfId="2" applyFont="1" applyFill="1" applyBorder="1" applyAlignment="1">
      <alignment horizontal="center" vertical="center" shrinkToFit="1"/>
    </xf>
    <xf numFmtId="0" fontId="17" fillId="3" borderId="22" xfId="2" applyFont="1" applyFill="1" applyBorder="1" applyAlignment="1">
      <alignment horizontal="center" vertical="center" wrapText="1" shrinkToFit="1"/>
    </xf>
    <xf numFmtId="0" fontId="17" fillId="3" borderId="22" xfId="2" applyFont="1" applyFill="1" applyBorder="1" applyAlignment="1">
      <alignment horizontal="center" vertical="center" shrinkToFit="1"/>
    </xf>
    <xf numFmtId="0" fontId="23" fillId="3" borderId="59" xfId="2" applyFont="1" applyFill="1" applyBorder="1" applyAlignment="1">
      <alignment horizontal="center" vertical="center" textRotation="255" wrapText="1" shrinkToFit="1"/>
    </xf>
    <xf numFmtId="0" fontId="23" fillId="3" borderId="62" xfId="2" applyFont="1" applyFill="1" applyBorder="1" applyAlignment="1">
      <alignment horizontal="center" vertical="center" textRotation="255" shrinkToFit="1"/>
    </xf>
    <xf numFmtId="0" fontId="34" fillId="0" borderId="0" xfId="2" applyFont="1" applyAlignment="1">
      <alignment horizontal="center" vertical="top" wrapText="1" shrinkToFit="1"/>
    </xf>
    <xf numFmtId="178" fontId="17" fillId="0" borderId="95" xfId="2" applyNumberFormat="1" applyFont="1" applyBorder="1" applyAlignment="1" applyProtection="1">
      <alignment horizontal="center" vertical="center" shrinkToFit="1"/>
      <protection locked="0"/>
    </xf>
    <xf numFmtId="178" fontId="17" fillId="0" borderId="52" xfId="2" applyNumberFormat="1" applyFont="1" applyBorder="1" applyAlignment="1" applyProtection="1">
      <alignment horizontal="center" vertical="center" shrinkToFit="1"/>
      <protection locked="0"/>
    </xf>
    <xf numFmtId="178" fontId="17" fillId="0" borderId="53" xfId="2" applyNumberFormat="1" applyFont="1" applyBorder="1" applyAlignment="1" applyProtection="1">
      <alignment horizontal="center" vertical="center" shrinkToFit="1"/>
      <protection locked="0"/>
    </xf>
    <xf numFmtId="0" fontId="21" fillId="3" borderId="0" xfId="2" applyFont="1" applyFill="1" applyAlignment="1">
      <alignment horizontal="center" vertical="center" textRotation="255" wrapText="1" shrinkToFit="1"/>
    </xf>
    <xf numFmtId="0" fontId="21" fillId="3" borderId="19" xfId="2" applyFont="1" applyFill="1" applyBorder="1" applyAlignment="1">
      <alignment horizontal="center" vertical="center" textRotation="255" wrapText="1" shrinkToFit="1"/>
    </xf>
    <xf numFmtId="0" fontId="21" fillId="3" borderId="3" xfId="2" applyFont="1" applyFill="1" applyBorder="1" applyAlignment="1">
      <alignment horizontal="center" vertical="center" textRotation="255" wrapText="1" shrinkToFit="1"/>
    </xf>
    <xf numFmtId="0" fontId="21" fillId="3" borderId="50" xfId="2" applyFont="1" applyFill="1" applyBorder="1" applyAlignment="1">
      <alignment horizontal="center" vertical="center" textRotation="255" wrapText="1" shrinkToFit="1"/>
    </xf>
    <xf numFmtId="0" fontId="13" fillId="0" borderId="107" xfId="2" applyFont="1" applyBorder="1" applyAlignment="1" applyProtection="1">
      <alignment horizontal="center" vertical="center" shrinkToFit="1"/>
      <protection locked="0"/>
    </xf>
    <xf numFmtId="0" fontId="13" fillId="0" borderId="61" xfId="2" applyFont="1" applyBorder="1" applyAlignment="1" applyProtection="1">
      <alignment horizontal="center" vertical="center" shrinkToFit="1"/>
      <protection locked="0"/>
    </xf>
    <xf numFmtId="0" fontId="39" fillId="0" borderId="0" xfId="2" applyFont="1" applyAlignment="1">
      <alignment horizontal="right" vertical="center"/>
    </xf>
    <xf numFmtId="178" fontId="17" fillId="0" borderId="108" xfId="2" applyNumberFormat="1" applyFont="1" applyBorder="1" applyAlignment="1" applyProtection="1">
      <alignment horizontal="center" vertical="center" shrinkToFit="1"/>
      <protection locked="0"/>
    </xf>
    <xf numFmtId="178" fontId="17" fillId="0" borderId="0" xfId="2" applyNumberFormat="1" applyFont="1" applyAlignment="1" applyProtection="1">
      <alignment horizontal="center" vertical="center" shrinkToFit="1"/>
      <protection locked="0"/>
    </xf>
    <xf numFmtId="178" fontId="17" fillId="0" borderId="7" xfId="2" applyNumberFormat="1" applyFont="1" applyBorder="1" applyAlignment="1" applyProtection="1">
      <alignment horizontal="center" vertical="center" shrinkToFit="1"/>
      <protection locked="0"/>
    </xf>
    <xf numFmtId="0" fontId="40" fillId="4" borderId="12" xfId="2" applyFont="1" applyFill="1" applyBorder="1" applyAlignment="1">
      <alignment horizontal="left" vertical="top" wrapText="1" shrinkToFit="1"/>
    </xf>
    <xf numFmtId="0" fontId="40" fillId="4" borderId="0" xfId="2" applyFont="1" applyFill="1" applyAlignment="1">
      <alignment horizontal="left" vertical="top" wrapText="1" shrinkToFit="1"/>
    </xf>
    <xf numFmtId="0" fontId="33" fillId="0" borderId="49"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9" xfId="0" applyFont="1" applyBorder="1" applyAlignment="1">
      <alignment horizontal="center" vertical="center" shrinkToFit="1"/>
    </xf>
    <xf numFmtId="0" fontId="17" fillId="3" borderId="49" xfId="2" applyFont="1" applyFill="1" applyBorder="1" applyAlignment="1">
      <alignment horizontal="center" vertical="center" shrinkToFit="1"/>
    </xf>
    <xf numFmtId="0" fontId="17" fillId="3" borderId="20" xfId="2" applyFont="1" applyFill="1" applyBorder="1" applyAlignment="1">
      <alignment horizontal="center" vertical="center" shrinkToFit="1"/>
    </xf>
    <xf numFmtId="0" fontId="13" fillId="3" borderId="105" xfId="2" applyFont="1" applyFill="1" applyBorder="1" applyAlignment="1">
      <alignment horizontal="center" vertical="center" shrinkToFit="1"/>
    </xf>
    <xf numFmtId="0" fontId="13" fillId="3" borderId="103" xfId="2" applyFont="1" applyFill="1" applyBorder="1" applyAlignment="1">
      <alignment horizontal="center" vertical="center" shrinkToFit="1"/>
    </xf>
    <xf numFmtId="0" fontId="17" fillId="3" borderId="80" xfId="2" applyFont="1" applyFill="1" applyBorder="1" applyAlignment="1">
      <alignment horizontal="center" vertical="center" shrinkToFit="1"/>
    </xf>
    <xf numFmtId="0" fontId="17" fillId="3" borderId="55" xfId="2" applyFont="1" applyFill="1" applyBorder="1" applyAlignment="1">
      <alignment horizontal="center" vertical="center" shrinkToFit="1"/>
    </xf>
    <xf numFmtId="0" fontId="17" fillId="3" borderId="56" xfId="2" applyFont="1" applyFill="1" applyBorder="1" applyAlignment="1">
      <alignment horizontal="center" vertical="center" shrinkToFit="1"/>
    </xf>
    <xf numFmtId="0" fontId="13" fillId="0" borderId="57" xfId="2" applyFont="1" applyBorder="1" applyAlignment="1" applyProtection="1">
      <alignment horizontal="center" vertical="center" shrinkToFit="1"/>
      <protection locked="0"/>
    </xf>
    <xf numFmtId="0" fontId="13" fillId="0" borderId="55" xfId="2" applyFont="1" applyBorder="1" applyAlignment="1" applyProtection="1">
      <alignment horizontal="center" vertical="center" shrinkToFit="1"/>
      <protection locked="0"/>
    </xf>
    <xf numFmtId="0" fontId="13" fillId="0" borderId="106" xfId="2" applyFont="1" applyBorder="1" applyAlignment="1" applyProtection="1">
      <alignment horizontal="center" vertical="center" shrinkToFit="1"/>
      <protection locked="0"/>
    </xf>
    <xf numFmtId="0" fontId="13" fillId="0" borderId="60" xfId="2" applyFont="1" applyBorder="1" applyAlignment="1" applyProtection="1">
      <alignment horizontal="center" vertical="center" shrinkToFit="1"/>
      <protection locked="0"/>
    </xf>
    <xf numFmtId="178" fontId="17" fillId="0" borderId="92" xfId="2" applyNumberFormat="1" applyFont="1" applyBorder="1" applyAlignment="1" applyProtection="1">
      <alignment horizontal="center" vertical="center" shrinkToFit="1"/>
      <protection locked="0"/>
    </xf>
    <xf numFmtId="178" fontId="17" fillId="0" borderId="60" xfId="2" applyNumberFormat="1" applyFont="1" applyBorder="1" applyAlignment="1" applyProtection="1">
      <alignment horizontal="center" vertical="center" shrinkToFit="1"/>
      <protection locked="0"/>
    </xf>
    <xf numFmtId="178" fontId="17" fillId="0" borderId="93" xfId="2" applyNumberFormat="1" applyFont="1" applyBorder="1" applyAlignment="1" applyProtection="1">
      <alignment horizontal="center" vertical="center" shrinkToFit="1"/>
      <protection locked="0"/>
    </xf>
    <xf numFmtId="0" fontId="17" fillId="3" borderId="28" xfId="2" applyFont="1" applyFill="1" applyBorder="1" applyAlignment="1">
      <alignment horizontal="center" vertical="center" shrinkToFit="1"/>
    </xf>
    <xf numFmtId="0" fontId="17" fillId="3" borderId="24" xfId="2" applyFont="1" applyFill="1" applyBorder="1" applyAlignment="1">
      <alignment horizontal="center" vertical="center" shrinkToFit="1"/>
    </xf>
    <xf numFmtId="0" fontId="17" fillId="3" borderId="30" xfId="2" applyFont="1" applyFill="1" applyBorder="1" applyAlignment="1">
      <alignment horizontal="center" vertical="center" shrinkToFit="1"/>
    </xf>
    <xf numFmtId="0" fontId="17" fillId="3" borderId="13" xfId="2" applyFont="1" applyFill="1" applyBorder="1" applyAlignment="1">
      <alignment horizontal="center" vertical="center" shrinkToFit="1"/>
    </xf>
    <xf numFmtId="0" fontId="17" fillId="3" borderId="15" xfId="2" applyFont="1" applyFill="1" applyBorder="1" applyAlignment="1">
      <alignment horizontal="center" vertical="center" shrinkToFit="1"/>
    </xf>
    <xf numFmtId="0" fontId="17" fillId="3" borderId="31" xfId="2" applyFont="1" applyFill="1" applyBorder="1" applyAlignment="1">
      <alignment horizontal="center" vertical="center" shrinkToFit="1"/>
    </xf>
    <xf numFmtId="0" fontId="13" fillId="0" borderId="23" xfId="2" applyFont="1" applyBorder="1" applyAlignment="1" applyProtection="1">
      <alignment horizontal="center" vertical="center" shrinkToFit="1"/>
      <protection locked="0"/>
    </xf>
    <xf numFmtId="0" fontId="13" fillId="0" borderId="24" xfId="2" applyFont="1" applyBorder="1" applyAlignment="1" applyProtection="1">
      <alignment horizontal="center" vertical="center" shrinkToFit="1"/>
      <protection locked="0"/>
    </xf>
    <xf numFmtId="0" fontId="13" fillId="3" borderId="54" xfId="2" applyFont="1" applyFill="1" applyBorder="1" applyAlignment="1">
      <alignment horizontal="center" vertical="center" shrinkToFit="1"/>
    </xf>
    <xf numFmtId="0" fontId="13" fillId="3" borderId="59" xfId="2" applyFont="1" applyFill="1" applyBorder="1" applyAlignment="1">
      <alignment horizontal="center" vertical="center" textRotation="255" wrapText="1" shrinkToFit="1"/>
    </xf>
    <xf numFmtId="0" fontId="13" fillId="3" borderId="62" xfId="2" applyFont="1" applyFill="1" applyBorder="1" applyAlignment="1">
      <alignment horizontal="center" vertical="center" textRotation="255" shrinkToFit="1"/>
    </xf>
    <xf numFmtId="0" fontId="13" fillId="3" borderId="102" xfId="2" applyFont="1" applyFill="1" applyBorder="1" applyAlignment="1">
      <alignment horizontal="center" vertical="center" shrinkToFit="1"/>
    </xf>
    <xf numFmtId="0" fontId="13" fillId="3" borderId="101" xfId="2" applyFont="1" applyFill="1" applyBorder="1" applyAlignment="1">
      <alignment horizontal="center" vertical="center" shrinkToFit="1"/>
    </xf>
    <xf numFmtId="178" fontId="17" fillId="0" borderId="100" xfId="2" applyNumberFormat="1" applyFont="1" applyBorder="1" applyAlignment="1" applyProtection="1">
      <alignment horizontal="center" vertical="center" shrinkToFit="1"/>
      <protection locked="0"/>
    </xf>
    <xf numFmtId="178" fontId="17" fillId="0" borderId="63" xfId="2" applyNumberFormat="1" applyFont="1" applyBorder="1" applyAlignment="1" applyProtection="1">
      <alignment horizontal="center" vertical="center" shrinkToFit="1"/>
      <protection locked="0"/>
    </xf>
    <xf numFmtId="178" fontId="17" fillId="0" borderId="64" xfId="2" applyNumberFormat="1" applyFont="1" applyBorder="1" applyAlignment="1" applyProtection="1">
      <alignment horizontal="center" vertical="center" shrinkToFit="1"/>
      <protection locked="0"/>
    </xf>
    <xf numFmtId="0" fontId="13" fillId="0" borderId="65" xfId="2" applyFont="1" applyBorder="1" applyAlignment="1" applyProtection="1">
      <alignment horizontal="center" vertical="center" shrinkToFit="1"/>
      <protection locked="0"/>
    </xf>
    <xf numFmtId="0" fontId="13" fillId="0" borderId="63" xfId="2" applyFont="1" applyBorder="1" applyAlignment="1" applyProtection="1">
      <alignment horizontal="center" vertical="center" shrinkToFit="1"/>
      <protection locked="0"/>
    </xf>
    <xf numFmtId="0" fontId="21" fillId="3" borderId="79" xfId="2" applyFont="1" applyFill="1" applyBorder="1" applyAlignment="1">
      <alignment horizontal="center" vertical="center" textRotation="255" wrapText="1" shrinkToFit="1"/>
    </xf>
    <xf numFmtId="0" fontId="21" fillId="3" borderId="82" xfId="2" applyFont="1" applyFill="1" applyBorder="1" applyAlignment="1">
      <alignment horizontal="center" vertical="center" textRotation="255" wrapText="1" shrinkToFit="1"/>
    </xf>
    <xf numFmtId="0" fontId="21" fillId="3" borderId="87" xfId="2" applyFont="1" applyFill="1" applyBorder="1" applyAlignment="1">
      <alignment horizontal="center" vertical="center" textRotation="255" wrapText="1" shrinkToFit="1"/>
    </xf>
    <xf numFmtId="0" fontId="17" fillId="3" borderId="28" xfId="2" applyFont="1" applyFill="1" applyBorder="1" applyAlignment="1">
      <alignment horizontal="center" vertical="center" wrapText="1" shrinkToFit="1"/>
    </xf>
    <xf numFmtId="0" fontId="18" fillId="3" borderId="12" xfId="2" applyFont="1" applyFill="1" applyBorder="1" applyAlignment="1">
      <alignment horizontal="center" vertical="center" wrapText="1" shrinkToFit="1"/>
    </xf>
    <xf numFmtId="0" fontId="18" fillId="3" borderId="46" xfId="2" applyFont="1" applyFill="1" applyBorder="1" applyAlignment="1">
      <alignment horizontal="center" vertical="center" wrapText="1" shrinkToFit="1"/>
    </xf>
    <xf numFmtId="0" fontId="18" fillId="3" borderId="0" xfId="2" applyFont="1" applyFill="1" applyAlignment="1">
      <alignment horizontal="center" vertical="center" wrapText="1" shrinkToFit="1"/>
    </xf>
    <xf numFmtId="0" fontId="18" fillId="3" borderId="19" xfId="2" applyFont="1" applyFill="1" applyBorder="1" applyAlignment="1">
      <alignment horizontal="center" vertical="center" wrapText="1" shrinkToFit="1"/>
    </xf>
    <xf numFmtId="0" fontId="18" fillId="3" borderId="3" xfId="2" applyFont="1" applyFill="1" applyBorder="1" applyAlignment="1">
      <alignment horizontal="center" vertical="center" wrapText="1" shrinkToFit="1"/>
    </xf>
    <xf numFmtId="0" fontId="18" fillId="3" borderId="50" xfId="2" applyFont="1" applyFill="1" applyBorder="1" applyAlignment="1">
      <alignment horizontal="center" vertical="center" wrapText="1" shrinkToFit="1"/>
    </xf>
    <xf numFmtId="0" fontId="17" fillId="3" borderId="45" xfId="2" applyFont="1" applyFill="1" applyBorder="1" applyAlignment="1">
      <alignment horizontal="center" vertical="center" shrinkToFit="1"/>
    </xf>
    <xf numFmtId="0" fontId="13" fillId="3" borderId="99" xfId="2" applyFont="1" applyFill="1" applyBorder="1" applyAlignment="1">
      <alignment horizontal="center" vertical="center" shrinkToFit="1"/>
    </xf>
    <xf numFmtId="0" fontId="13" fillId="3" borderId="104" xfId="2" applyFont="1" applyFill="1" applyBorder="1" applyAlignment="1">
      <alignment horizontal="center" vertical="center" shrinkToFit="1"/>
    </xf>
    <xf numFmtId="0" fontId="17" fillId="3" borderId="20" xfId="2" applyFont="1" applyFill="1" applyBorder="1" applyAlignment="1" applyProtection="1">
      <alignment horizontal="center" vertical="center" wrapText="1" shrinkToFit="1"/>
      <protection locked="0"/>
    </xf>
    <xf numFmtId="0" fontId="17" fillId="3" borderId="2" xfId="2" applyFont="1" applyFill="1" applyBorder="1" applyAlignment="1" applyProtection="1">
      <alignment horizontal="center" vertical="center" wrapText="1" shrinkToFit="1"/>
      <protection locked="0"/>
    </xf>
    <xf numFmtId="0" fontId="17" fillId="3" borderId="33" xfId="2" applyFont="1" applyFill="1" applyBorder="1" applyAlignment="1" applyProtection="1">
      <alignment horizontal="center" vertical="center" wrapText="1" shrinkToFit="1"/>
      <protection locked="0"/>
    </xf>
    <xf numFmtId="0" fontId="17" fillId="3" borderId="22" xfId="2" applyFont="1" applyFill="1" applyBorder="1" applyAlignment="1" applyProtection="1">
      <alignment horizontal="center" vertical="center" wrapText="1" shrinkToFit="1"/>
      <protection locked="0"/>
    </xf>
    <xf numFmtId="0" fontId="17" fillId="3" borderId="0" xfId="2" applyFont="1" applyFill="1" applyAlignment="1" applyProtection="1">
      <alignment horizontal="center" vertical="center" wrapText="1" shrinkToFit="1"/>
      <protection locked="0"/>
    </xf>
    <xf numFmtId="0" fontId="17" fillId="3" borderId="7" xfId="2" applyFont="1" applyFill="1" applyBorder="1" applyAlignment="1" applyProtection="1">
      <alignment horizontal="center" vertical="center" wrapText="1" shrinkToFit="1"/>
      <protection locked="0"/>
    </xf>
    <xf numFmtId="0" fontId="17" fillId="3" borderId="20" xfId="2" applyFont="1" applyFill="1" applyBorder="1" applyAlignment="1" applyProtection="1">
      <alignment horizontal="center" vertical="center" shrinkToFit="1"/>
      <protection locked="0"/>
    </xf>
    <xf numFmtId="0" fontId="17" fillId="3" borderId="2" xfId="2" applyFont="1" applyFill="1" applyBorder="1" applyAlignment="1" applyProtection="1">
      <alignment horizontal="center" vertical="center" shrinkToFit="1"/>
      <protection locked="0"/>
    </xf>
    <xf numFmtId="0" fontId="17" fillId="3" borderId="33" xfId="2" applyFont="1" applyFill="1" applyBorder="1" applyAlignment="1" applyProtection="1">
      <alignment horizontal="center" vertical="center" shrinkToFit="1"/>
      <protection locked="0"/>
    </xf>
    <xf numFmtId="0" fontId="17" fillId="3" borderId="83" xfId="2" applyFont="1" applyFill="1" applyBorder="1" applyAlignment="1" applyProtection="1">
      <alignment horizontal="center" vertical="center" shrinkToFit="1"/>
      <protection locked="0"/>
    </xf>
    <xf numFmtId="0" fontId="17" fillId="3" borderId="21" xfId="2" applyFont="1" applyFill="1" applyBorder="1" applyAlignment="1" applyProtection="1">
      <alignment horizontal="center" vertical="center" shrinkToFit="1"/>
      <protection locked="0"/>
    </xf>
    <xf numFmtId="0" fontId="17" fillId="3" borderId="58" xfId="2" applyFont="1" applyFill="1" applyBorder="1" applyAlignment="1" applyProtection="1">
      <alignment horizontal="center" vertical="center" shrinkToFit="1"/>
      <protection locked="0"/>
    </xf>
    <xf numFmtId="0" fontId="21" fillId="3" borderId="41" xfId="2" applyFont="1" applyFill="1" applyBorder="1" applyAlignment="1">
      <alignment horizontal="center" vertical="center" wrapText="1"/>
    </xf>
    <xf numFmtId="0" fontId="21" fillId="3" borderId="42" xfId="2" applyFont="1" applyFill="1" applyBorder="1" applyAlignment="1">
      <alignment horizontal="center" vertical="center" wrapText="1"/>
    </xf>
    <xf numFmtId="0" fontId="21" fillId="3" borderId="43" xfId="2" applyFont="1" applyFill="1" applyBorder="1" applyAlignment="1">
      <alignment horizontal="center" vertical="center" wrapText="1"/>
    </xf>
    <xf numFmtId="0" fontId="0" fillId="0" borderId="12"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0" xfId="0" applyAlignment="1">
      <alignment horizontal="center" vertical="center" wrapText="1" shrinkToFit="1"/>
    </xf>
    <xf numFmtId="0" fontId="0" fillId="0" borderId="19"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50" xfId="0" applyBorder="1" applyAlignment="1">
      <alignment horizontal="center" vertical="center" wrapText="1" shrinkToFit="1"/>
    </xf>
    <xf numFmtId="0" fontId="17" fillId="3" borderId="22" xfId="2" applyFont="1" applyFill="1" applyBorder="1" applyAlignment="1" applyProtection="1">
      <alignment horizontal="center" vertical="center" shrinkToFit="1"/>
      <protection locked="0"/>
    </xf>
    <xf numFmtId="0" fontId="17" fillId="3" borderId="0" xfId="2" applyFont="1" applyFill="1" applyAlignment="1" applyProtection="1">
      <alignment horizontal="center" vertical="center" shrinkToFit="1"/>
      <protection locked="0"/>
    </xf>
    <xf numFmtId="0" fontId="17" fillId="3" borderId="7" xfId="2" applyFont="1" applyFill="1" applyBorder="1" applyAlignment="1" applyProtection="1">
      <alignment horizontal="center" vertical="center" shrinkToFit="1"/>
      <protection locked="0"/>
    </xf>
    <xf numFmtId="0" fontId="22" fillId="3" borderId="45" xfId="2" applyFont="1" applyFill="1" applyBorder="1" applyAlignment="1">
      <alignment horizontal="center" vertical="center" wrapText="1" shrinkToFit="1"/>
    </xf>
    <xf numFmtId="0" fontId="22" fillId="3" borderId="12" xfId="2" applyFont="1" applyFill="1" applyBorder="1" applyAlignment="1">
      <alignment horizontal="center" vertical="center" wrapText="1" shrinkToFit="1"/>
    </xf>
    <xf numFmtId="0" fontId="22" fillId="3" borderId="46" xfId="2" applyFont="1" applyFill="1" applyBorder="1" applyAlignment="1">
      <alignment horizontal="center" vertical="center" wrapText="1" shrinkToFit="1"/>
    </xf>
    <xf numFmtId="0" fontId="22" fillId="3" borderId="22" xfId="2" applyFont="1" applyFill="1" applyBorder="1" applyAlignment="1">
      <alignment horizontal="center" vertical="center" wrapText="1" shrinkToFit="1"/>
    </xf>
    <xf numFmtId="0" fontId="22" fillId="3" borderId="0" xfId="2" applyFont="1" applyFill="1" applyAlignment="1">
      <alignment horizontal="center" vertical="center" wrapText="1" shrinkToFit="1"/>
    </xf>
    <xf numFmtId="0" fontId="22" fillId="3" borderId="19" xfId="2" applyFont="1" applyFill="1" applyBorder="1" applyAlignment="1">
      <alignment horizontal="center" vertical="center" wrapText="1" shrinkToFit="1"/>
    </xf>
    <xf numFmtId="0" fontId="22" fillId="3" borderId="49" xfId="2" applyFont="1" applyFill="1" applyBorder="1" applyAlignment="1">
      <alignment horizontal="center" vertical="center" wrapText="1" shrinkToFit="1"/>
    </xf>
    <xf numFmtId="0" fontId="22" fillId="3" borderId="3" xfId="2" applyFont="1" applyFill="1" applyBorder="1" applyAlignment="1">
      <alignment horizontal="center" vertical="center" wrapText="1" shrinkToFit="1"/>
    </xf>
    <xf numFmtId="0" fontId="22" fillId="3" borderId="50" xfId="2" applyFont="1" applyFill="1" applyBorder="1" applyAlignment="1">
      <alignment horizontal="center" vertical="center" wrapText="1" shrinkToFit="1"/>
    </xf>
    <xf numFmtId="0" fontId="13" fillId="3" borderId="54" xfId="2" applyFont="1" applyFill="1" applyBorder="1" applyAlignment="1">
      <alignment horizontal="center" vertical="center" textRotation="255" shrinkToFit="1"/>
    </xf>
    <xf numFmtId="0" fontId="13" fillId="3" borderId="59" xfId="2" applyFont="1" applyFill="1" applyBorder="1" applyAlignment="1">
      <alignment horizontal="center" vertical="center" textRotation="255" shrinkToFit="1"/>
    </xf>
    <xf numFmtId="0" fontId="13" fillId="3" borderId="59" xfId="2" applyFont="1" applyFill="1" applyBorder="1" applyAlignment="1">
      <alignment horizontal="center" vertical="center" wrapText="1" shrinkToFit="1"/>
    </xf>
    <xf numFmtId="0" fontId="17" fillId="3" borderId="45" xfId="2" applyFont="1" applyFill="1" applyBorder="1" applyAlignment="1">
      <alignment horizontal="center" vertical="center" wrapText="1" shrinkToFit="1"/>
    </xf>
    <xf numFmtId="0" fontId="17" fillId="3" borderId="47" xfId="2" applyFont="1" applyFill="1" applyBorder="1" applyAlignment="1">
      <alignment horizontal="center" vertical="center" shrinkToFit="1"/>
    </xf>
    <xf numFmtId="0" fontId="17" fillId="3" borderId="48" xfId="2" applyFont="1" applyFill="1" applyBorder="1" applyAlignment="1">
      <alignment horizontal="center" vertical="center" shrinkToFit="1"/>
    </xf>
    <xf numFmtId="0" fontId="17" fillId="3" borderId="63" xfId="2" applyFont="1" applyFill="1" applyBorder="1" applyAlignment="1">
      <alignment horizontal="center" vertical="center" shrinkToFit="1"/>
    </xf>
    <xf numFmtId="0" fontId="17" fillId="3" borderId="64" xfId="2" applyFont="1" applyFill="1" applyBorder="1" applyAlignment="1">
      <alignment horizontal="center" vertical="center" shrinkToFit="1"/>
    </xf>
    <xf numFmtId="0" fontId="21" fillId="3" borderId="45" xfId="2" applyFont="1" applyFill="1" applyBorder="1" applyAlignment="1">
      <alignment horizontal="center" vertical="center" shrinkToFit="1"/>
    </xf>
    <xf numFmtId="0" fontId="21" fillId="3" borderId="12" xfId="2" applyFont="1" applyFill="1" applyBorder="1" applyAlignment="1">
      <alignment horizontal="center" vertical="center" shrinkToFit="1"/>
    </xf>
    <xf numFmtId="0" fontId="21" fillId="3" borderId="46" xfId="2" applyFont="1" applyFill="1" applyBorder="1" applyAlignment="1">
      <alignment horizontal="center" vertical="center" shrinkToFit="1"/>
    </xf>
    <xf numFmtId="0" fontId="21" fillId="3" borderId="22" xfId="2" applyFont="1" applyFill="1" applyBorder="1" applyAlignment="1">
      <alignment horizontal="center" vertical="center" shrinkToFit="1"/>
    </xf>
    <xf numFmtId="0" fontId="21" fillId="3" borderId="0" xfId="2" applyFont="1" applyFill="1" applyAlignment="1">
      <alignment horizontal="center" vertical="center" shrinkToFit="1"/>
    </xf>
    <xf numFmtId="0" fontId="21" fillId="3" borderId="19" xfId="2" applyFont="1" applyFill="1" applyBorder="1" applyAlignment="1">
      <alignment horizontal="center" vertical="center" shrinkToFit="1"/>
    </xf>
    <xf numFmtId="0" fontId="21" fillId="3" borderId="49" xfId="2" applyFont="1" applyFill="1" applyBorder="1" applyAlignment="1">
      <alignment horizontal="center" vertical="center" shrinkToFit="1"/>
    </xf>
    <xf numFmtId="0" fontId="21" fillId="3" borderId="3" xfId="2" applyFont="1" applyFill="1" applyBorder="1" applyAlignment="1">
      <alignment horizontal="center" vertical="center" shrinkToFit="1"/>
    </xf>
    <xf numFmtId="0" fontId="21" fillId="3" borderId="50" xfId="2" applyFont="1" applyFill="1" applyBorder="1" applyAlignment="1">
      <alignment horizontal="center" vertical="center" shrinkToFit="1"/>
    </xf>
    <xf numFmtId="20" fontId="17" fillId="0" borderId="11" xfId="2" applyNumberFormat="1" applyFont="1" applyBorder="1" applyAlignment="1" applyProtection="1">
      <alignment horizontal="center" vertical="center" shrinkToFit="1"/>
      <protection locked="0"/>
    </xf>
    <xf numFmtId="20" fontId="17" fillId="0" borderId="12" xfId="2" applyNumberFormat="1" applyFont="1" applyBorder="1" applyAlignment="1" applyProtection="1">
      <alignment horizontal="center" vertical="center" shrinkToFit="1"/>
      <protection locked="0"/>
    </xf>
    <xf numFmtId="20" fontId="17" fillId="0" borderId="38" xfId="2" applyNumberFormat="1" applyFont="1" applyBorder="1" applyAlignment="1" applyProtection="1">
      <alignment horizontal="center" vertical="center" shrinkToFit="1"/>
      <protection locked="0"/>
    </xf>
    <xf numFmtId="178" fontId="17" fillId="0" borderId="11" xfId="2" applyNumberFormat="1" applyFont="1" applyBorder="1" applyAlignment="1" applyProtection="1">
      <alignment horizontal="center" vertical="center" shrinkToFit="1"/>
      <protection locked="0"/>
    </xf>
    <xf numFmtId="178" fontId="17" fillId="0" borderId="12" xfId="2" applyNumberFormat="1" applyFont="1" applyBorder="1" applyAlignment="1" applyProtection="1">
      <alignment horizontal="center" vertical="center" shrinkToFit="1"/>
      <protection locked="0"/>
    </xf>
    <xf numFmtId="178" fontId="17" fillId="0" borderId="38" xfId="2" applyNumberFormat="1" applyFont="1" applyBorder="1" applyAlignment="1" applyProtection="1">
      <alignment horizontal="center" vertical="center" shrinkToFit="1"/>
      <protection locked="0"/>
    </xf>
    <xf numFmtId="0" fontId="17" fillId="3" borderId="66" xfId="2" applyFont="1" applyFill="1" applyBorder="1" applyAlignment="1">
      <alignment horizontal="center" vertical="center" shrinkToFit="1"/>
    </xf>
    <xf numFmtId="0" fontId="17" fillId="3" borderId="52" xfId="2" applyFont="1" applyFill="1" applyBorder="1" applyAlignment="1">
      <alignment horizontal="center" vertical="center" shrinkToFit="1"/>
    </xf>
    <xf numFmtId="0" fontId="17" fillId="3" borderId="53" xfId="2" applyFont="1" applyFill="1" applyBorder="1" applyAlignment="1">
      <alignment horizontal="center" vertical="center" shrinkToFit="1"/>
    </xf>
    <xf numFmtId="0" fontId="13" fillId="0" borderId="11" xfId="2" applyFont="1" applyBorder="1" applyAlignment="1" applyProtection="1">
      <alignment horizontal="center" vertical="center" shrinkToFit="1"/>
      <protection locked="0"/>
    </xf>
    <xf numFmtId="0" fontId="13" fillId="0" borderId="12" xfId="2" applyFont="1" applyBorder="1" applyAlignment="1" applyProtection="1">
      <alignment horizontal="center" vertical="center" shrinkToFit="1"/>
      <protection locked="0"/>
    </xf>
    <xf numFmtId="0" fontId="13" fillId="3" borderId="89" xfId="2" applyFont="1" applyFill="1" applyBorder="1" applyAlignment="1">
      <alignment horizontal="center" vertical="center" shrinkToFit="1"/>
    </xf>
    <xf numFmtId="0" fontId="31" fillId="3" borderId="16" xfId="2" applyFont="1" applyFill="1" applyBorder="1" applyAlignment="1">
      <alignment horizontal="center" vertical="center" textRotation="255" wrapText="1" shrinkToFit="1"/>
    </xf>
    <xf numFmtId="0" fontId="31" fillId="3" borderId="82" xfId="2" applyFont="1" applyFill="1" applyBorder="1" applyAlignment="1">
      <alignment horizontal="center" vertical="center" textRotation="255" wrapText="1" shrinkToFit="1"/>
    </xf>
    <xf numFmtId="0" fontId="31" fillId="3" borderId="10" xfId="2" applyFont="1" applyFill="1" applyBorder="1" applyAlignment="1">
      <alignment horizontal="center" vertical="center" textRotation="255" wrapText="1" shrinkToFit="1"/>
    </xf>
    <xf numFmtId="0" fontId="17" fillId="3" borderId="27" xfId="2" applyFont="1" applyFill="1" applyBorder="1" applyAlignment="1">
      <alignment horizontal="center" vertical="center" shrinkToFit="1"/>
    </xf>
    <xf numFmtId="0" fontId="17" fillId="3" borderId="37" xfId="2" applyFont="1" applyFill="1" applyBorder="1" applyAlignment="1">
      <alignment horizontal="center" vertical="center" shrinkToFit="1"/>
    </xf>
    <xf numFmtId="0" fontId="13" fillId="0" borderId="44" xfId="2" applyFont="1" applyBorder="1" applyAlignment="1">
      <alignment horizontal="center" vertical="center" shrinkToFit="1"/>
    </xf>
    <xf numFmtId="0" fontId="13" fillId="0" borderId="26" xfId="2" applyFont="1" applyBorder="1" applyAlignment="1">
      <alignment horizontal="center" vertical="center" shrinkToFit="1"/>
    </xf>
    <xf numFmtId="0" fontId="21" fillId="3" borderId="11" xfId="2" applyFont="1" applyFill="1" applyBorder="1" applyAlignment="1">
      <alignment horizontal="center" vertical="center" textRotation="255" wrapText="1" shrinkToFit="1"/>
    </xf>
    <xf numFmtId="0" fontId="21" fillId="3" borderId="46" xfId="2" applyFont="1" applyFill="1" applyBorder="1" applyAlignment="1">
      <alignment horizontal="center" vertical="center" textRotation="255" wrapText="1" shrinkToFit="1"/>
    </xf>
    <xf numFmtId="0" fontId="21" fillId="3" borderId="71" xfId="2" applyFont="1" applyFill="1" applyBorder="1" applyAlignment="1">
      <alignment horizontal="center" vertical="center" textRotation="255" wrapText="1" shrinkToFit="1"/>
    </xf>
    <xf numFmtId="0" fontId="17" fillId="3" borderId="25" xfId="2" applyFont="1" applyFill="1" applyBorder="1" applyAlignment="1">
      <alignment horizontal="center" vertical="center" shrinkToFit="1"/>
    </xf>
    <xf numFmtId="0" fontId="17" fillId="3" borderId="36" xfId="2" applyFont="1" applyFill="1" applyBorder="1" applyAlignment="1">
      <alignment horizontal="center" vertical="center" shrinkToFit="1"/>
    </xf>
    <xf numFmtId="0" fontId="21" fillId="3" borderId="78" xfId="2" applyFont="1" applyFill="1" applyBorder="1" applyAlignment="1">
      <alignment horizontal="center" vertical="center" wrapText="1"/>
    </xf>
    <xf numFmtId="0" fontId="21" fillId="3" borderId="81" xfId="2" applyFont="1" applyFill="1" applyBorder="1" applyAlignment="1">
      <alignment horizontal="center" vertical="center" wrapText="1"/>
    </xf>
    <xf numFmtId="0" fontId="21" fillId="3" borderId="77" xfId="2" applyFont="1" applyFill="1" applyBorder="1" applyAlignment="1">
      <alignment horizontal="center" vertical="center" wrapText="1"/>
    </xf>
    <xf numFmtId="0" fontId="38" fillId="0" borderId="0" xfId="5" applyFont="1" applyAlignment="1">
      <alignment horizontal="left" vertical="center"/>
    </xf>
    <xf numFmtId="0" fontId="21" fillId="3" borderId="41" xfId="2" applyFont="1" applyFill="1" applyBorder="1" applyAlignment="1">
      <alignment horizontal="center" vertical="center" textRotation="255" shrinkToFit="1"/>
    </xf>
    <xf numFmtId="0" fontId="21" fillId="3" borderId="42" xfId="2" applyFont="1" applyFill="1" applyBorder="1" applyAlignment="1">
      <alignment horizontal="center" vertical="center" textRotation="255" shrinkToFit="1"/>
    </xf>
    <xf numFmtId="0" fontId="21" fillId="3" borderId="43" xfId="2" applyFont="1" applyFill="1" applyBorder="1" applyAlignment="1">
      <alignment horizontal="center" vertical="center" textRotation="255" shrinkToFit="1"/>
    </xf>
    <xf numFmtId="0" fontId="18" fillId="3" borderId="28" xfId="2" applyFont="1" applyFill="1" applyBorder="1" applyAlignment="1">
      <alignment horizontal="left" vertical="center" shrinkToFit="1"/>
    </xf>
    <xf numFmtId="0" fontId="18" fillId="3" borderId="24" xfId="2" applyFont="1" applyFill="1" applyBorder="1" applyAlignment="1">
      <alignment horizontal="left" vertical="center" shrinkToFit="1"/>
    </xf>
    <xf numFmtId="0" fontId="18" fillId="3" borderId="30" xfId="2" applyFont="1" applyFill="1" applyBorder="1" applyAlignment="1">
      <alignment horizontal="left" vertical="center" shrinkToFit="1"/>
    </xf>
    <xf numFmtId="0" fontId="13" fillId="3" borderId="23" xfId="2" applyFont="1" applyFill="1" applyBorder="1" applyAlignment="1">
      <alignment horizontal="center" vertical="center" shrinkToFit="1"/>
    </xf>
    <xf numFmtId="0" fontId="13" fillId="3" borderId="24" xfId="2" applyFont="1" applyFill="1" applyBorder="1" applyAlignment="1">
      <alignment horizontal="center" vertical="center" shrinkToFit="1"/>
    </xf>
    <xf numFmtId="0" fontId="18" fillId="3" borderId="13" xfId="2" applyFont="1" applyFill="1" applyBorder="1" applyAlignment="1">
      <alignment horizontal="left" vertical="center" shrinkToFit="1"/>
    </xf>
    <xf numFmtId="0" fontId="18" fillId="3" borderId="15" xfId="2" applyFont="1" applyFill="1" applyBorder="1" applyAlignment="1">
      <alignment horizontal="left" vertical="center" shrinkToFit="1"/>
    </xf>
    <xf numFmtId="0" fontId="18" fillId="3" borderId="31" xfId="2" applyFont="1" applyFill="1" applyBorder="1" applyAlignment="1">
      <alignment horizontal="left" vertical="center" shrinkToFit="1"/>
    </xf>
    <xf numFmtId="0" fontId="18" fillId="3" borderId="29" xfId="2" applyFont="1" applyFill="1" applyBorder="1" applyAlignment="1">
      <alignment horizontal="left" vertical="center" shrinkToFit="1"/>
    </xf>
    <xf numFmtId="0" fontId="18" fillId="3" borderId="26" xfId="2" applyFont="1" applyFill="1" applyBorder="1" applyAlignment="1">
      <alignment horizontal="left" vertical="center" shrinkToFit="1"/>
    </xf>
    <xf numFmtId="0" fontId="18" fillId="3" borderId="32" xfId="2" applyFont="1" applyFill="1" applyBorder="1" applyAlignment="1">
      <alignment horizontal="left" vertical="center" shrinkToFit="1"/>
    </xf>
    <xf numFmtId="0" fontId="28" fillId="0" borderId="0" xfId="2" applyFont="1" applyAlignment="1">
      <alignment horizontal="left" vertical="center" shrinkToFit="1"/>
    </xf>
    <xf numFmtId="0" fontId="27" fillId="0" borderId="0" xfId="2" applyFont="1" applyAlignment="1">
      <alignment horizontal="left" vertical="center" shrinkToFit="1"/>
    </xf>
    <xf numFmtId="0" fontId="15" fillId="0" borderId="0" xfId="2" applyFont="1" applyAlignment="1">
      <alignment horizontal="center" vertical="top" wrapText="1" shrinkToFit="1"/>
    </xf>
    <xf numFmtId="0" fontId="39" fillId="0" borderId="20" xfId="2" applyFont="1" applyBorder="1" applyAlignment="1">
      <alignment horizontal="center" vertical="center" textRotation="255" shrinkToFit="1"/>
    </xf>
    <xf numFmtId="0" fontId="39" fillId="0" borderId="22" xfId="2" applyFont="1" applyBorder="1" applyAlignment="1">
      <alignment horizontal="center" vertical="center" textRotation="255" shrinkToFit="1"/>
    </xf>
    <xf numFmtId="0" fontId="39" fillId="0" borderId="83" xfId="2" applyFont="1" applyBorder="1" applyAlignment="1">
      <alignment horizontal="center" vertical="center" textRotation="255" shrinkToFit="1"/>
    </xf>
    <xf numFmtId="0" fontId="39" fillId="0" borderId="2" xfId="2" applyFont="1" applyBorder="1" applyAlignment="1">
      <alignment horizontal="left" vertical="center" shrinkToFit="1"/>
    </xf>
    <xf numFmtId="0" fontId="39" fillId="0" borderId="116" xfId="2" applyFont="1" applyBorder="1" applyAlignment="1">
      <alignment horizontal="left" vertical="center" shrinkToFit="1"/>
    </xf>
    <xf numFmtId="0" fontId="39" fillId="0" borderId="0" xfId="2" applyFont="1" applyAlignment="1">
      <alignment horizontal="left" vertical="center" shrinkToFit="1"/>
    </xf>
    <xf numFmtId="0" fontId="39" fillId="0" borderId="19" xfId="2" applyFont="1" applyBorder="1" applyAlignment="1">
      <alignment horizontal="left" vertical="center" shrinkToFit="1"/>
    </xf>
    <xf numFmtId="0" fontId="39" fillId="0" borderId="21" xfId="2" applyFont="1" applyBorder="1" applyAlignment="1">
      <alignment horizontal="left" vertical="center" shrinkToFit="1"/>
    </xf>
    <xf numFmtId="0" fontId="39" fillId="0" borderId="76" xfId="2" applyFont="1" applyBorder="1" applyAlignment="1">
      <alignment horizontal="left" vertical="center" shrinkToFit="1"/>
    </xf>
    <xf numFmtId="0" fontId="41" fillId="4" borderId="0" xfId="2" applyFont="1" applyFill="1" applyAlignment="1">
      <alignment horizontal="left" vertical="top" wrapText="1" shrinkToFit="1"/>
    </xf>
    <xf numFmtId="0" fontId="19" fillId="3" borderId="74" xfId="2" applyFont="1" applyFill="1" applyBorder="1" applyAlignment="1">
      <alignment horizontal="center" vertical="center" shrinkToFit="1"/>
    </xf>
    <xf numFmtId="0" fontId="19" fillId="3" borderId="61" xfId="2" applyFont="1" applyFill="1" applyBorder="1" applyAlignment="1">
      <alignment horizontal="center" vertical="center" shrinkToFit="1"/>
    </xf>
    <xf numFmtId="0" fontId="19" fillId="3" borderId="114" xfId="2" applyFont="1" applyFill="1" applyBorder="1" applyAlignment="1">
      <alignment horizontal="center" vertical="center" shrinkToFit="1"/>
    </xf>
    <xf numFmtId="0" fontId="19" fillId="3" borderId="39" xfId="2" applyFont="1" applyFill="1" applyBorder="1" applyAlignment="1">
      <alignment horizontal="center" vertical="center"/>
    </xf>
    <xf numFmtId="0" fontId="19" fillId="3" borderId="40" xfId="2" applyFont="1" applyFill="1" applyBorder="1" applyAlignment="1">
      <alignment horizontal="center" vertical="center"/>
    </xf>
    <xf numFmtId="0" fontId="16" fillId="0" borderId="72" xfId="2" applyFont="1" applyBorder="1" applyAlignment="1" applyProtection="1">
      <alignment horizontal="center" vertical="center" shrinkToFit="1"/>
      <protection locked="0"/>
    </xf>
    <xf numFmtId="0" fontId="16" fillId="0" borderId="67" xfId="2" applyFont="1" applyBorder="1" applyAlignment="1" applyProtection="1">
      <alignment horizontal="center" vertical="center" shrinkToFit="1"/>
      <protection locked="0"/>
    </xf>
    <xf numFmtId="0" fontId="16" fillId="0" borderId="73" xfId="2" applyFont="1" applyBorder="1" applyAlignment="1" applyProtection="1">
      <alignment horizontal="center" vertical="center" shrinkToFit="1"/>
      <protection locked="0"/>
    </xf>
    <xf numFmtId="0" fontId="16" fillId="0" borderId="75" xfId="2" applyFont="1" applyBorder="1" applyAlignment="1" applyProtection="1">
      <alignment horizontal="center" vertical="center" shrinkToFit="1"/>
      <protection locked="0"/>
    </xf>
    <xf numFmtId="0" fontId="16" fillId="0" borderId="60" xfId="2" applyFont="1" applyBorder="1" applyAlignment="1" applyProtection="1">
      <alignment horizontal="center" vertical="center" shrinkToFit="1"/>
      <protection locked="0"/>
    </xf>
    <xf numFmtId="0" fontId="16" fillId="0" borderId="115" xfId="2" applyFont="1" applyBorder="1" applyAlignment="1" applyProtection="1">
      <alignment horizontal="center" vertical="center" shrinkToFit="1"/>
      <protection locked="0"/>
    </xf>
    <xf numFmtId="0" fontId="25" fillId="0" borderId="18" xfId="2" applyFont="1" applyBorder="1" applyAlignment="1" applyProtection="1">
      <alignment horizontal="center" vertical="center" shrinkToFit="1"/>
      <protection locked="0"/>
    </xf>
    <xf numFmtId="0" fontId="25" fillId="0" borderId="17" xfId="2" applyFont="1" applyBorder="1" applyAlignment="1" applyProtection="1">
      <alignment horizontal="center" vertical="center" shrinkToFit="1"/>
      <protection locked="0"/>
    </xf>
    <xf numFmtId="0" fontId="25" fillId="0" borderId="21" xfId="2" applyFont="1" applyBorder="1" applyAlignment="1" applyProtection="1">
      <alignment horizontal="center" vertical="center" shrinkToFit="1"/>
      <protection locked="0"/>
    </xf>
    <xf numFmtId="0" fontId="25" fillId="0" borderId="76" xfId="2" applyFont="1" applyBorder="1" applyAlignment="1" applyProtection="1">
      <alignment horizontal="center" vertical="center" shrinkToFit="1"/>
      <protection locked="0"/>
    </xf>
    <xf numFmtId="0" fontId="25" fillId="3" borderId="111" xfId="2" applyFont="1" applyFill="1" applyBorder="1" applyAlignment="1">
      <alignment horizontal="right" vertical="center" shrinkToFit="1"/>
    </xf>
    <xf numFmtId="0" fontId="17" fillId="0" borderId="112" xfId="2" quotePrefix="1" applyFont="1" applyBorder="1" applyAlignment="1" applyProtection="1">
      <alignment horizontal="center" vertical="center" shrinkToFit="1"/>
      <protection locked="0"/>
    </xf>
    <xf numFmtId="0" fontId="17" fillId="0" borderId="112" xfId="2" applyFont="1" applyBorder="1" applyAlignment="1" applyProtection="1">
      <alignment horizontal="center" vertical="center" shrinkToFit="1"/>
      <protection locked="0"/>
    </xf>
    <xf numFmtId="0" fontId="17" fillId="0" borderId="113" xfId="2" applyFont="1" applyBorder="1" applyAlignment="1" applyProtection="1">
      <alignment horizontal="center" vertical="center" shrinkToFit="1"/>
      <protection locked="0"/>
    </xf>
    <xf numFmtId="0" fontId="25" fillId="3" borderId="21" xfId="2" applyFont="1" applyFill="1" applyBorder="1" applyAlignment="1">
      <alignment horizontal="right" vertical="center" shrinkToFit="1"/>
    </xf>
    <xf numFmtId="0" fontId="17" fillId="0" borderId="110" xfId="2" applyFont="1" applyBorder="1" applyAlignment="1" applyProtection="1">
      <alignment horizontal="center" vertical="center" shrinkToFit="1"/>
      <protection locked="0"/>
    </xf>
    <xf numFmtId="0" fontId="17" fillId="0" borderId="109" xfId="2" applyFont="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16" xfId="0" applyBorder="1" applyAlignment="1">
      <alignment horizontal="center" vertical="center"/>
    </xf>
    <xf numFmtId="0" fontId="17" fillId="5" borderId="11" xfId="2" applyFont="1" applyFill="1" applyBorder="1" applyAlignment="1" applyProtection="1">
      <alignment horizontal="center" vertical="center" shrinkToFit="1"/>
      <protection locked="0"/>
    </xf>
    <xf numFmtId="0" fontId="17" fillId="5" borderId="12" xfId="2" applyFont="1" applyFill="1" applyBorder="1" applyAlignment="1" applyProtection="1">
      <alignment horizontal="center" vertical="center" shrinkToFit="1"/>
      <protection locked="0"/>
    </xf>
    <xf numFmtId="0" fontId="17" fillId="5" borderId="38" xfId="2" applyFont="1" applyFill="1" applyBorder="1" applyAlignment="1" applyProtection="1">
      <alignment horizontal="center" vertical="center" shrinkToFit="1"/>
      <protection locked="0"/>
    </xf>
    <xf numFmtId="177" fontId="17" fillId="5" borderId="11" xfId="2" applyNumberFormat="1" applyFont="1" applyFill="1" applyBorder="1" applyAlignment="1" applyProtection="1">
      <alignment horizontal="center" vertical="center" shrinkToFit="1"/>
      <protection locked="0"/>
    </xf>
    <xf numFmtId="177" fontId="17" fillId="5" borderId="12" xfId="2" applyNumberFormat="1" applyFont="1" applyFill="1" applyBorder="1" applyAlignment="1" applyProtection="1">
      <alignment horizontal="center" vertical="center" shrinkToFit="1"/>
      <protection locked="0"/>
    </xf>
    <xf numFmtId="177" fontId="17" fillId="5" borderId="38" xfId="2" applyNumberFormat="1" applyFont="1" applyFill="1" applyBorder="1" applyAlignment="1" applyProtection="1">
      <alignment horizontal="center" vertical="center" shrinkToFit="1"/>
      <protection locked="0"/>
    </xf>
    <xf numFmtId="0" fontId="17" fillId="5" borderId="8" xfId="2" applyFont="1" applyFill="1" applyBorder="1" applyAlignment="1" applyProtection="1">
      <alignment horizontal="center" vertical="center" shrinkToFit="1"/>
      <protection locked="0"/>
    </xf>
    <xf numFmtId="0" fontId="17" fillId="5" borderId="3" xfId="2" applyFont="1" applyFill="1" applyBorder="1" applyAlignment="1" applyProtection="1">
      <alignment horizontal="center" vertical="center" shrinkToFit="1"/>
      <protection locked="0"/>
    </xf>
    <xf numFmtId="0" fontId="17" fillId="5" borderId="9" xfId="2" applyFont="1" applyFill="1" applyBorder="1" applyAlignment="1" applyProtection="1">
      <alignment horizontal="center" vertical="center" shrinkToFit="1"/>
      <protection locked="0"/>
    </xf>
    <xf numFmtId="177" fontId="17" fillId="5" borderId="8" xfId="2" applyNumberFormat="1" applyFont="1" applyFill="1" applyBorder="1" applyAlignment="1" applyProtection="1">
      <alignment horizontal="center" vertical="center" shrinkToFit="1"/>
      <protection locked="0"/>
    </xf>
    <xf numFmtId="177" fontId="17" fillId="5" borderId="3" xfId="2" applyNumberFormat="1" applyFont="1" applyFill="1" applyBorder="1" applyAlignment="1" applyProtection="1">
      <alignment horizontal="center" vertical="center" shrinkToFit="1"/>
      <protection locked="0"/>
    </xf>
    <xf numFmtId="177" fontId="17" fillId="5" borderId="9" xfId="2" applyNumberFormat="1" applyFont="1" applyFill="1" applyBorder="1" applyAlignment="1" applyProtection="1">
      <alignment horizontal="center" vertical="center" shrinkToFit="1"/>
      <protection locked="0"/>
    </xf>
    <xf numFmtId="56" fontId="17" fillId="5" borderId="11" xfId="2" applyNumberFormat="1" applyFont="1" applyFill="1" applyBorder="1" applyAlignment="1" applyProtection="1">
      <alignment horizontal="center" vertical="center" shrinkToFit="1"/>
      <protection locked="0"/>
    </xf>
  </cellXfs>
  <cellStyles count="6">
    <cellStyle name="ハイパーリンク" xfId="5" builtinId="8"/>
    <cellStyle name="ハイパーリンク 2" xfId="3" xr:uid="{8D829153-7A19-4EB5-9B84-2DF5734EDEA0}"/>
    <cellStyle name="ハイパーリンク 2 2" xfId="4" xr:uid="{A0FA4157-E78E-453E-B189-B28D1AD10799}"/>
    <cellStyle name="標準" xfId="0" builtinId="0"/>
    <cellStyle name="標準 2" xfId="1" xr:uid="{8EA45095-569B-4CDE-A698-8918C6A92F81}"/>
    <cellStyle name="標準 2 2" xfId="2" xr:uid="{18BFE338-6D9C-488F-9BD8-64A7D88638C3}"/>
  </cellStyles>
  <dxfs count="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2</xdr:row>
          <xdr:rowOff>28575</xdr:rowOff>
        </xdr:from>
        <xdr:to>
          <xdr:col>37</xdr:col>
          <xdr:colOff>171450</xdr:colOff>
          <xdr:row>3</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85</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FFE78E0F-AE50-4297-A94D-A651A125C491}"/>
            </a:ext>
          </a:extLst>
        </xdr:cNvPr>
        <xdr:cNvSpPr txBox="1"/>
      </xdr:nvSpPr>
      <xdr:spPr>
        <a:xfrm>
          <a:off x="31527750" y="17984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ichiei-meal.net/"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1D01-0E0F-4D34-8842-A801A3C35D9F}">
  <dimension ref="A1:CJ68"/>
  <sheetViews>
    <sheetView showZeros="0" tabSelected="1" view="pageBreakPreview" zoomScale="85" zoomScaleNormal="55" zoomScaleSheetLayoutView="85" workbookViewId="0">
      <selection activeCell="P14" sqref="P14:U15"/>
    </sheetView>
  </sheetViews>
  <sheetFormatPr defaultColWidth="2.25" defaultRowHeight="14.25"/>
  <cols>
    <col min="1" max="1" width="6.5" style="41" customWidth="1"/>
    <col min="2" max="39" width="4.125" style="41" customWidth="1"/>
    <col min="40" max="41" width="6.5" style="41" customWidth="1"/>
    <col min="42" max="79" width="4.125" style="41" customWidth="1"/>
    <col min="80" max="80" width="6.5" style="41" customWidth="1"/>
    <col min="81" max="81" width="2.25" style="41"/>
    <col min="82" max="82" width="4.5" style="41" customWidth="1"/>
    <col min="83" max="83" width="9.375" style="41" bestFit="1" customWidth="1"/>
    <col min="84" max="84" width="48.5" style="41" customWidth="1"/>
    <col min="85" max="88" width="14.375" style="41" customWidth="1"/>
    <col min="89" max="109" width="4.125" style="41" customWidth="1"/>
    <col min="110" max="16384" width="2.25" style="41"/>
  </cols>
  <sheetData>
    <row r="1" spans="1:87" ht="33" customHeight="1">
      <c r="A1" s="39"/>
      <c r="B1" s="283" t="s">
        <v>105</v>
      </c>
      <c r="C1" s="283"/>
      <c r="D1" s="283"/>
      <c r="E1" s="283"/>
      <c r="F1" s="283"/>
      <c r="G1" s="283"/>
      <c r="H1" s="283"/>
      <c r="I1" s="283"/>
      <c r="J1" s="283"/>
      <c r="K1" s="283"/>
      <c r="L1" s="283"/>
      <c r="M1" s="283"/>
      <c r="N1" s="283"/>
      <c r="O1" s="283"/>
      <c r="P1" s="283"/>
      <c r="Q1" s="283"/>
      <c r="R1" s="283"/>
      <c r="S1" s="283"/>
      <c r="T1" s="283"/>
      <c r="U1" s="284" t="s">
        <v>104</v>
      </c>
      <c r="V1" s="287">
        <f>AP4</f>
        <v>0</v>
      </c>
      <c r="W1" s="287"/>
      <c r="X1" s="287"/>
      <c r="Y1" s="287"/>
      <c r="Z1" s="287"/>
      <c r="AA1" s="287"/>
      <c r="AB1" s="287"/>
      <c r="AC1" s="287"/>
      <c r="AD1" s="287"/>
      <c r="AE1" s="287"/>
      <c r="AF1" s="287"/>
      <c r="AG1" s="287"/>
      <c r="AH1" s="287"/>
      <c r="AI1" s="287"/>
      <c r="AJ1" s="287"/>
      <c r="AK1" s="287"/>
      <c r="AL1" s="287"/>
      <c r="AM1" s="288"/>
      <c r="AN1" s="40"/>
      <c r="AO1" s="40"/>
    </row>
    <row r="2" spans="1:87" ht="16.5" customHeight="1">
      <c r="A2" s="42"/>
      <c r="B2" s="283"/>
      <c r="C2" s="283"/>
      <c r="D2" s="283"/>
      <c r="E2" s="283"/>
      <c r="F2" s="283"/>
      <c r="G2" s="283"/>
      <c r="H2" s="283"/>
      <c r="I2" s="283"/>
      <c r="J2" s="283"/>
      <c r="K2" s="283"/>
      <c r="L2" s="283"/>
      <c r="M2" s="283"/>
      <c r="N2" s="283"/>
      <c r="O2" s="283"/>
      <c r="P2" s="283"/>
      <c r="Q2" s="283"/>
      <c r="R2" s="283"/>
      <c r="S2" s="283"/>
      <c r="T2" s="283"/>
      <c r="U2" s="285"/>
      <c r="V2" s="289"/>
      <c r="W2" s="289"/>
      <c r="X2" s="289"/>
      <c r="Y2" s="289"/>
      <c r="Z2" s="289"/>
      <c r="AA2" s="289"/>
      <c r="AB2" s="289"/>
      <c r="AC2" s="289"/>
      <c r="AD2" s="289"/>
      <c r="AE2" s="289"/>
      <c r="AF2" s="289"/>
      <c r="AG2" s="289"/>
      <c r="AH2" s="289"/>
      <c r="AI2" s="289"/>
      <c r="AJ2" s="289"/>
      <c r="AK2" s="289"/>
      <c r="AL2" s="289"/>
      <c r="AM2" s="290"/>
      <c r="AN2" s="43"/>
      <c r="AO2" s="43"/>
    </row>
    <row r="3" spans="1:87" ht="16.149999999999999" customHeight="1">
      <c r="B3" s="283"/>
      <c r="C3" s="283"/>
      <c r="D3" s="283"/>
      <c r="E3" s="283"/>
      <c r="F3" s="283"/>
      <c r="G3" s="283"/>
      <c r="H3" s="283"/>
      <c r="I3" s="283"/>
      <c r="J3" s="283"/>
      <c r="K3" s="283"/>
      <c r="L3" s="283"/>
      <c r="M3" s="283"/>
      <c r="N3" s="283"/>
      <c r="O3" s="283"/>
      <c r="P3" s="283"/>
      <c r="Q3" s="283"/>
      <c r="R3" s="283"/>
      <c r="S3" s="283"/>
      <c r="T3" s="283"/>
      <c r="U3" s="286"/>
      <c r="V3" s="291"/>
      <c r="W3" s="291"/>
      <c r="X3" s="291"/>
      <c r="Y3" s="291"/>
      <c r="Z3" s="291"/>
      <c r="AA3" s="291"/>
      <c r="AB3" s="291"/>
      <c r="AC3" s="291"/>
      <c r="AD3" s="291"/>
      <c r="AE3" s="291"/>
      <c r="AF3" s="291"/>
      <c r="AG3" s="291"/>
      <c r="AH3" s="291"/>
      <c r="AI3" s="291"/>
      <c r="AJ3" s="291"/>
      <c r="AK3" s="291"/>
      <c r="AL3" s="291"/>
      <c r="AM3" s="292"/>
      <c r="AN3" s="44"/>
      <c r="AO3" s="44"/>
      <c r="AP3" s="294" t="s">
        <v>73</v>
      </c>
      <c r="AQ3" s="295"/>
      <c r="AR3" s="295"/>
      <c r="AS3" s="295"/>
      <c r="AT3" s="295"/>
      <c r="AU3" s="295"/>
      <c r="AV3" s="295"/>
      <c r="AW3" s="295"/>
      <c r="AX3" s="295"/>
      <c r="AY3" s="295"/>
      <c r="AZ3" s="295"/>
      <c r="BA3" s="295"/>
      <c r="BB3" s="295"/>
      <c r="BC3" s="295"/>
      <c r="BD3" s="295"/>
      <c r="BE3" s="295"/>
      <c r="BF3" s="295"/>
      <c r="BG3" s="295"/>
      <c r="BH3" s="295"/>
      <c r="BI3" s="295"/>
      <c r="BJ3" s="295"/>
      <c r="BK3" s="295"/>
      <c r="BL3" s="296"/>
      <c r="BM3" s="297" t="s">
        <v>52</v>
      </c>
      <c r="BN3" s="297"/>
      <c r="BO3" s="297"/>
      <c r="BP3" s="297"/>
      <c r="BQ3" s="297"/>
      <c r="BR3" s="297"/>
      <c r="BS3" s="297"/>
      <c r="BT3" s="297"/>
      <c r="BU3" s="297"/>
      <c r="BV3" s="297"/>
      <c r="BW3" s="297"/>
      <c r="BX3" s="297"/>
      <c r="BY3" s="297"/>
      <c r="BZ3" s="297"/>
      <c r="CA3" s="298"/>
      <c r="CE3" s="282"/>
      <c r="CF3" s="282"/>
      <c r="CG3" s="282"/>
      <c r="CH3" s="282"/>
      <c r="CI3" s="282"/>
    </row>
    <row r="4" spans="1:87" ht="33" customHeight="1">
      <c r="B4" s="293" t="s">
        <v>107</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P4" s="299"/>
      <c r="AQ4" s="300"/>
      <c r="AR4" s="300"/>
      <c r="AS4" s="300"/>
      <c r="AT4" s="300"/>
      <c r="AU4" s="300"/>
      <c r="AV4" s="300"/>
      <c r="AW4" s="300"/>
      <c r="AX4" s="300"/>
      <c r="AY4" s="300"/>
      <c r="AZ4" s="300"/>
      <c r="BA4" s="300"/>
      <c r="BB4" s="300"/>
      <c r="BC4" s="300"/>
      <c r="BD4" s="300"/>
      <c r="BE4" s="300"/>
      <c r="BF4" s="300"/>
      <c r="BG4" s="300"/>
      <c r="BH4" s="300"/>
      <c r="BI4" s="300"/>
      <c r="BJ4" s="300"/>
      <c r="BK4" s="300"/>
      <c r="BL4" s="301"/>
      <c r="BM4" s="305"/>
      <c r="BN4" s="305"/>
      <c r="BO4" s="305"/>
      <c r="BP4" s="305"/>
      <c r="BQ4" s="305"/>
      <c r="BR4" s="305"/>
      <c r="BS4" s="305"/>
      <c r="BT4" s="305"/>
      <c r="BU4" s="305"/>
      <c r="BV4" s="305"/>
      <c r="BW4" s="305"/>
      <c r="BX4" s="305"/>
      <c r="BY4" s="305"/>
      <c r="BZ4" s="305"/>
      <c r="CA4" s="306"/>
      <c r="CE4" s="282"/>
      <c r="CF4" s="282"/>
      <c r="CG4" s="282"/>
      <c r="CH4" s="282"/>
      <c r="CI4" s="282"/>
    </row>
    <row r="5" spans="1:87" ht="33" customHeight="1">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P5" s="299"/>
      <c r="AQ5" s="300"/>
      <c r="AR5" s="300"/>
      <c r="AS5" s="300"/>
      <c r="AT5" s="300"/>
      <c r="AU5" s="300"/>
      <c r="AV5" s="300"/>
      <c r="AW5" s="300"/>
      <c r="AX5" s="300"/>
      <c r="AY5" s="300"/>
      <c r="AZ5" s="300"/>
      <c r="BA5" s="300"/>
      <c r="BB5" s="300"/>
      <c r="BC5" s="300"/>
      <c r="BD5" s="300"/>
      <c r="BE5" s="300"/>
      <c r="BF5" s="300"/>
      <c r="BG5" s="300"/>
      <c r="BH5" s="300"/>
      <c r="BI5" s="300"/>
      <c r="BJ5" s="300"/>
      <c r="BK5" s="300"/>
      <c r="BL5" s="301"/>
      <c r="BM5" s="307"/>
      <c r="BN5" s="307"/>
      <c r="BO5" s="307"/>
      <c r="BP5" s="307"/>
      <c r="BQ5" s="307"/>
      <c r="BR5" s="307"/>
      <c r="BS5" s="307"/>
      <c r="BT5" s="307"/>
      <c r="BU5" s="307"/>
      <c r="BV5" s="307"/>
      <c r="BW5" s="307"/>
      <c r="BX5" s="307"/>
      <c r="BY5" s="307"/>
      <c r="BZ5" s="307"/>
      <c r="CA5" s="308"/>
      <c r="CE5" s="282"/>
      <c r="CF5" s="282"/>
      <c r="CG5" s="282"/>
      <c r="CH5" s="282"/>
      <c r="CI5" s="282"/>
    </row>
    <row r="6" spans="1:87" ht="33" customHeight="1">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48"/>
      <c r="AO6" s="48"/>
      <c r="AP6" s="299"/>
      <c r="AQ6" s="300"/>
      <c r="AR6" s="300"/>
      <c r="AS6" s="300"/>
      <c r="AT6" s="300"/>
      <c r="AU6" s="300"/>
      <c r="AV6" s="300"/>
      <c r="AW6" s="300"/>
      <c r="AX6" s="300"/>
      <c r="AY6" s="300"/>
      <c r="AZ6" s="300"/>
      <c r="BA6" s="300"/>
      <c r="BB6" s="300"/>
      <c r="BC6" s="300"/>
      <c r="BD6" s="300"/>
      <c r="BE6" s="300"/>
      <c r="BF6" s="300"/>
      <c r="BG6" s="300"/>
      <c r="BH6" s="300"/>
      <c r="BI6" s="300"/>
      <c r="BJ6" s="300"/>
      <c r="BK6" s="300"/>
      <c r="BL6" s="301"/>
      <c r="BM6" s="309" t="s">
        <v>65</v>
      </c>
      <c r="BN6" s="309"/>
      <c r="BO6" s="310"/>
      <c r="BP6" s="311"/>
      <c r="BQ6" s="311"/>
      <c r="BR6" s="311"/>
      <c r="BS6" s="311"/>
      <c r="BT6" s="311"/>
      <c r="BU6" s="311"/>
      <c r="BV6" s="311"/>
      <c r="BW6" s="311"/>
      <c r="BX6" s="311"/>
      <c r="BY6" s="311"/>
      <c r="BZ6" s="311"/>
      <c r="CA6" s="312"/>
      <c r="CE6" s="281"/>
      <c r="CF6" s="281"/>
      <c r="CG6" s="281"/>
      <c r="CH6" s="281"/>
      <c r="CI6" s="281"/>
    </row>
    <row r="7" spans="1:87" ht="33" customHeight="1">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44"/>
      <c r="AO7" s="44"/>
      <c r="AP7" s="302"/>
      <c r="AQ7" s="303"/>
      <c r="AR7" s="303"/>
      <c r="AS7" s="303"/>
      <c r="AT7" s="303"/>
      <c r="AU7" s="303"/>
      <c r="AV7" s="303"/>
      <c r="AW7" s="303"/>
      <c r="AX7" s="303"/>
      <c r="AY7" s="303"/>
      <c r="AZ7" s="303"/>
      <c r="BA7" s="303"/>
      <c r="BB7" s="303"/>
      <c r="BC7" s="303"/>
      <c r="BD7" s="303"/>
      <c r="BE7" s="303"/>
      <c r="BF7" s="303"/>
      <c r="BG7" s="303"/>
      <c r="BH7" s="303"/>
      <c r="BI7" s="303"/>
      <c r="BJ7" s="303"/>
      <c r="BK7" s="303"/>
      <c r="BL7" s="304"/>
      <c r="BM7" s="313" t="s">
        <v>56</v>
      </c>
      <c r="BN7" s="313"/>
      <c r="BO7" s="314" t="s">
        <v>78</v>
      </c>
      <c r="BP7" s="314"/>
      <c r="BQ7" s="314"/>
      <c r="BR7" s="314"/>
      <c r="BS7" s="314"/>
      <c r="BT7" s="314"/>
      <c r="BU7" s="314"/>
      <c r="BV7" s="314"/>
      <c r="BW7" s="314"/>
      <c r="BX7" s="314"/>
      <c r="BY7" s="314"/>
      <c r="BZ7" s="314"/>
      <c r="CA7" s="315"/>
      <c r="CE7" s="281"/>
      <c r="CF7" s="281"/>
      <c r="CG7" s="281"/>
      <c r="CH7" s="281"/>
      <c r="CI7" s="281"/>
    </row>
    <row r="8" spans="1:87" ht="33" customHeight="1">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44"/>
      <c r="AO8" s="44"/>
      <c r="AQ8" s="58"/>
      <c r="AR8" s="59"/>
      <c r="AS8" s="60"/>
      <c r="AT8" s="60"/>
      <c r="AU8" s="58"/>
      <c r="AV8" s="59"/>
      <c r="AW8" s="60"/>
      <c r="AX8" s="60"/>
      <c r="AY8" s="58"/>
      <c r="AZ8" s="59"/>
      <c r="BA8" s="60"/>
      <c r="BB8" s="60"/>
      <c r="BC8" s="58"/>
      <c r="BD8" s="59"/>
      <c r="BE8" s="60"/>
      <c r="BF8" s="60"/>
      <c r="BG8" s="48"/>
      <c r="BH8" s="48"/>
      <c r="BI8" s="61"/>
      <c r="BJ8" s="61"/>
      <c r="BK8" s="61"/>
      <c r="BL8" s="61"/>
      <c r="BM8" s="61"/>
      <c r="BN8" s="61"/>
      <c r="BO8" s="61"/>
      <c r="BP8" s="61"/>
      <c r="BQ8" s="61"/>
      <c r="BR8" s="61"/>
      <c r="BS8" s="61"/>
      <c r="BT8" s="61"/>
      <c r="BU8" s="61"/>
      <c r="BV8" s="61"/>
      <c r="BW8" s="61"/>
      <c r="BX8" s="61"/>
      <c r="BY8" s="61"/>
      <c r="BZ8" s="61"/>
      <c r="CA8" s="61"/>
    </row>
    <row r="9" spans="1:87" ht="7.5" customHeight="1" thickBot="1">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row>
    <row r="10" spans="1:87" ht="10.35" customHeight="1">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P10" s="65" t="s">
        <v>53</v>
      </c>
      <c r="AQ10" s="66"/>
      <c r="AR10" s="66"/>
      <c r="AS10" s="66"/>
      <c r="AT10" s="66"/>
      <c r="AU10" s="66"/>
      <c r="AV10" s="66"/>
      <c r="AW10" s="67"/>
      <c r="AX10" s="74">
        <f>J14</f>
        <v>0</v>
      </c>
      <c r="AY10" s="75"/>
      <c r="AZ10" s="75"/>
      <c r="BA10" s="75"/>
      <c r="BB10" s="75"/>
      <c r="BC10" s="76"/>
      <c r="BD10" s="74">
        <f t="shared" ref="BD10" si="0">P14</f>
        <v>0</v>
      </c>
      <c r="BE10" s="75"/>
      <c r="BF10" s="75"/>
      <c r="BG10" s="75"/>
      <c r="BH10" s="75"/>
      <c r="BI10" s="76"/>
      <c r="BJ10" s="74">
        <f t="shared" ref="BJ10" si="1">V14</f>
        <v>0</v>
      </c>
      <c r="BK10" s="75"/>
      <c r="BL10" s="75"/>
      <c r="BM10" s="75"/>
      <c r="BN10" s="75"/>
      <c r="BO10" s="76"/>
      <c r="BP10" s="74">
        <f t="shared" ref="BP10" si="2">AB14</f>
        <v>0</v>
      </c>
      <c r="BQ10" s="75"/>
      <c r="BR10" s="75"/>
      <c r="BS10" s="75"/>
      <c r="BT10" s="75"/>
      <c r="BU10" s="76"/>
      <c r="BV10" s="74">
        <f t="shared" ref="BV10" si="3">AH14</f>
        <v>0</v>
      </c>
      <c r="BW10" s="75"/>
      <c r="BX10" s="75"/>
      <c r="BY10" s="75"/>
      <c r="BZ10" s="75"/>
      <c r="CA10" s="76"/>
    </row>
    <row r="11" spans="1:87" ht="10.35" customHeight="1">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P11" s="68"/>
      <c r="AQ11" s="69"/>
      <c r="AR11" s="69"/>
      <c r="AS11" s="69"/>
      <c r="AT11" s="69"/>
      <c r="AU11" s="69"/>
      <c r="AV11" s="69"/>
      <c r="AW11" s="70"/>
      <c r="AX11" s="77"/>
      <c r="AY11" s="78"/>
      <c r="AZ11" s="78"/>
      <c r="BA11" s="78"/>
      <c r="BB11" s="78"/>
      <c r="BC11" s="79"/>
      <c r="BD11" s="77"/>
      <c r="BE11" s="78"/>
      <c r="BF11" s="78"/>
      <c r="BG11" s="78"/>
      <c r="BH11" s="78"/>
      <c r="BI11" s="79"/>
      <c r="BJ11" s="77"/>
      <c r="BK11" s="78"/>
      <c r="BL11" s="78"/>
      <c r="BM11" s="78"/>
      <c r="BN11" s="78"/>
      <c r="BO11" s="79"/>
      <c r="BP11" s="77"/>
      <c r="BQ11" s="78"/>
      <c r="BR11" s="78"/>
      <c r="BS11" s="78"/>
      <c r="BT11" s="78"/>
      <c r="BU11" s="79"/>
      <c r="BV11" s="77"/>
      <c r="BW11" s="78"/>
      <c r="BX11" s="78"/>
      <c r="BY11" s="78"/>
      <c r="BZ11" s="78"/>
      <c r="CA11" s="79"/>
    </row>
    <row r="12" spans="1:87" ht="10.35" customHeight="1">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P12" s="68"/>
      <c r="AQ12" s="69"/>
      <c r="AR12" s="69"/>
      <c r="AS12" s="69"/>
      <c r="AT12" s="69"/>
      <c r="AU12" s="69"/>
      <c r="AV12" s="69"/>
      <c r="AW12" s="70"/>
      <c r="AX12" s="77"/>
      <c r="AY12" s="78"/>
      <c r="AZ12" s="78"/>
      <c r="BA12" s="78"/>
      <c r="BB12" s="78"/>
      <c r="BC12" s="79"/>
      <c r="BD12" s="77"/>
      <c r="BE12" s="78"/>
      <c r="BF12" s="78"/>
      <c r="BG12" s="78"/>
      <c r="BH12" s="78"/>
      <c r="BI12" s="79"/>
      <c r="BJ12" s="77"/>
      <c r="BK12" s="78"/>
      <c r="BL12" s="78"/>
      <c r="BM12" s="78"/>
      <c r="BN12" s="78"/>
      <c r="BO12" s="79"/>
      <c r="BP12" s="77"/>
      <c r="BQ12" s="78"/>
      <c r="BR12" s="78"/>
      <c r="BS12" s="78"/>
      <c r="BT12" s="78"/>
      <c r="BU12" s="79"/>
      <c r="BV12" s="77"/>
      <c r="BW12" s="78"/>
      <c r="BX12" s="78"/>
      <c r="BY12" s="78"/>
      <c r="BZ12" s="78"/>
      <c r="CA12" s="79"/>
    </row>
    <row r="13" spans="1:87" ht="10.35" customHeight="1" thickBot="1">
      <c r="AP13" s="71"/>
      <c r="AQ13" s="72"/>
      <c r="AR13" s="72"/>
      <c r="AS13" s="72"/>
      <c r="AT13" s="72"/>
      <c r="AU13" s="72"/>
      <c r="AV13" s="72"/>
      <c r="AW13" s="73"/>
      <c r="AX13" s="80"/>
      <c r="AY13" s="81"/>
      <c r="AZ13" s="81"/>
      <c r="BA13" s="81"/>
      <c r="BB13" s="81"/>
      <c r="BC13" s="82"/>
      <c r="BD13" s="80"/>
      <c r="BE13" s="81"/>
      <c r="BF13" s="81"/>
      <c r="BG13" s="81"/>
      <c r="BH13" s="81"/>
      <c r="BI13" s="82"/>
      <c r="BJ13" s="80"/>
      <c r="BK13" s="81"/>
      <c r="BL13" s="81"/>
      <c r="BM13" s="81"/>
      <c r="BN13" s="81"/>
      <c r="BO13" s="82"/>
      <c r="BP13" s="80"/>
      <c r="BQ13" s="81"/>
      <c r="BR13" s="81"/>
      <c r="BS13" s="81"/>
      <c r="BT13" s="81"/>
      <c r="BU13" s="82"/>
      <c r="BV13" s="80"/>
      <c r="BW13" s="81"/>
      <c r="BX13" s="81"/>
      <c r="BY13" s="81"/>
      <c r="BZ13" s="81"/>
      <c r="CA13" s="82"/>
    </row>
    <row r="14" spans="1:87" ht="22.9" customHeight="1">
      <c r="B14" s="65" t="s">
        <v>53</v>
      </c>
      <c r="C14" s="66"/>
      <c r="D14" s="66"/>
      <c r="E14" s="66"/>
      <c r="F14" s="66"/>
      <c r="G14" s="66"/>
      <c r="H14" s="66"/>
      <c r="I14" s="67"/>
      <c r="J14" s="330"/>
      <c r="K14" s="319"/>
      <c r="L14" s="319"/>
      <c r="M14" s="319"/>
      <c r="N14" s="319"/>
      <c r="O14" s="320"/>
      <c r="P14" s="321"/>
      <c r="Q14" s="322"/>
      <c r="R14" s="322"/>
      <c r="S14" s="322"/>
      <c r="T14" s="322"/>
      <c r="U14" s="323"/>
      <c r="V14" s="318"/>
      <c r="W14" s="319"/>
      <c r="X14" s="319"/>
      <c r="Y14" s="319"/>
      <c r="Z14" s="319"/>
      <c r="AA14" s="320"/>
      <c r="AB14" s="318"/>
      <c r="AC14" s="319"/>
      <c r="AD14" s="319"/>
      <c r="AE14" s="319"/>
      <c r="AF14" s="319"/>
      <c r="AG14" s="320"/>
      <c r="AH14" s="318"/>
      <c r="AI14" s="319"/>
      <c r="AJ14" s="319"/>
      <c r="AK14" s="319"/>
      <c r="AL14" s="319"/>
      <c r="AM14" s="320"/>
      <c r="AP14" s="263" t="s">
        <v>79</v>
      </c>
      <c r="AQ14" s="258" t="s">
        <v>40</v>
      </c>
      <c r="AR14" s="259"/>
      <c r="AS14" s="176" t="s">
        <v>70</v>
      </c>
      <c r="AT14" s="186" t="s">
        <v>41</v>
      </c>
      <c r="AU14" s="75"/>
      <c r="AV14" s="75"/>
      <c r="AW14" s="76"/>
      <c r="AX14" s="164"/>
      <c r="AY14" s="165"/>
      <c r="AZ14" s="166" t="s">
        <v>42</v>
      </c>
      <c r="BA14" s="148" t="s">
        <v>80</v>
      </c>
      <c r="BB14" s="149"/>
      <c r="BC14" s="150"/>
      <c r="BD14" s="164"/>
      <c r="BE14" s="165"/>
      <c r="BF14" s="166" t="s">
        <v>42</v>
      </c>
      <c r="BG14" s="148" t="s">
        <v>80</v>
      </c>
      <c r="BH14" s="149"/>
      <c r="BI14" s="150"/>
      <c r="BJ14" s="164"/>
      <c r="BK14" s="165"/>
      <c r="BL14" s="166" t="s">
        <v>42</v>
      </c>
      <c r="BM14" s="148" t="s">
        <v>80</v>
      </c>
      <c r="BN14" s="149"/>
      <c r="BO14" s="150"/>
      <c r="BP14" s="164"/>
      <c r="BQ14" s="165"/>
      <c r="BR14" s="166" t="s">
        <v>42</v>
      </c>
      <c r="BS14" s="148" t="s">
        <v>80</v>
      </c>
      <c r="BT14" s="149"/>
      <c r="BU14" s="150"/>
      <c r="BV14" s="164"/>
      <c r="BW14" s="165"/>
      <c r="BX14" s="166" t="s">
        <v>42</v>
      </c>
      <c r="BY14" s="148" t="s">
        <v>80</v>
      </c>
      <c r="BZ14" s="149"/>
      <c r="CA14" s="150"/>
    </row>
    <row r="15" spans="1:87" ht="22.9" customHeight="1" thickBot="1">
      <c r="B15" s="71"/>
      <c r="C15" s="72"/>
      <c r="D15" s="72"/>
      <c r="E15" s="72"/>
      <c r="F15" s="72"/>
      <c r="G15" s="72"/>
      <c r="H15" s="72"/>
      <c r="I15" s="73"/>
      <c r="J15" s="324"/>
      <c r="K15" s="325"/>
      <c r="L15" s="325"/>
      <c r="M15" s="325"/>
      <c r="N15" s="325"/>
      <c r="O15" s="326"/>
      <c r="P15" s="327"/>
      <c r="Q15" s="328"/>
      <c r="R15" s="328"/>
      <c r="S15" s="328"/>
      <c r="T15" s="328"/>
      <c r="U15" s="329"/>
      <c r="V15" s="324"/>
      <c r="W15" s="325"/>
      <c r="X15" s="325"/>
      <c r="Y15" s="325"/>
      <c r="Z15" s="325"/>
      <c r="AA15" s="326"/>
      <c r="AB15" s="324"/>
      <c r="AC15" s="325"/>
      <c r="AD15" s="325"/>
      <c r="AE15" s="325"/>
      <c r="AF15" s="325"/>
      <c r="AG15" s="326"/>
      <c r="AH15" s="324"/>
      <c r="AI15" s="325"/>
      <c r="AJ15" s="325"/>
      <c r="AK15" s="325"/>
      <c r="AL15" s="325"/>
      <c r="AM15" s="326"/>
      <c r="AP15" s="264"/>
      <c r="AQ15" s="260"/>
      <c r="AR15" s="130"/>
      <c r="AS15" s="177"/>
      <c r="AT15" s="94"/>
      <c r="AU15" s="95"/>
      <c r="AV15" s="95"/>
      <c r="AW15" s="96"/>
      <c r="AX15" s="97"/>
      <c r="AY15" s="98"/>
      <c r="AZ15" s="99"/>
      <c r="BA15" s="115"/>
      <c r="BB15" s="116"/>
      <c r="BC15" s="117"/>
      <c r="BD15" s="97"/>
      <c r="BE15" s="98"/>
      <c r="BF15" s="99"/>
      <c r="BG15" s="115"/>
      <c r="BH15" s="116"/>
      <c r="BI15" s="117"/>
      <c r="BJ15" s="97"/>
      <c r="BK15" s="98"/>
      <c r="BL15" s="99"/>
      <c r="BM15" s="115"/>
      <c r="BN15" s="116"/>
      <c r="BO15" s="117"/>
      <c r="BP15" s="97"/>
      <c r="BQ15" s="98"/>
      <c r="BR15" s="99"/>
      <c r="BS15" s="115"/>
      <c r="BT15" s="116"/>
      <c r="BU15" s="117"/>
      <c r="BV15" s="97"/>
      <c r="BW15" s="98"/>
      <c r="BX15" s="99"/>
      <c r="BY15" s="115"/>
      <c r="BZ15" s="116"/>
      <c r="CA15" s="117"/>
    </row>
    <row r="16" spans="1:87" ht="22.9" customHeight="1">
      <c r="B16" s="267" t="s">
        <v>31</v>
      </c>
      <c r="C16" s="270" t="s">
        <v>32</v>
      </c>
      <c r="D16" s="271"/>
      <c r="E16" s="271"/>
      <c r="F16" s="271"/>
      <c r="G16" s="271"/>
      <c r="H16" s="271"/>
      <c r="I16" s="272"/>
      <c r="J16" s="273"/>
      <c r="K16" s="274"/>
      <c r="L16" s="274"/>
      <c r="M16" s="274"/>
      <c r="N16" s="261"/>
      <c r="O16" s="262"/>
      <c r="P16" s="164"/>
      <c r="Q16" s="165"/>
      <c r="R16" s="165"/>
      <c r="S16" s="165"/>
      <c r="T16" s="261" t="s">
        <v>33</v>
      </c>
      <c r="U16" s="262"/>
      <c r="V16" s="164"/>
      <c r="W16" s="165"/>
      <c r="X16" s="165"/>
      <c r="Y16" s="165"/>
      <c r="Z16" s="261" t="s">
        <v>33</v>
      </c>
      <c r="AA16" s="262"/>
      <c r="AB16" s="164"/>
      <c r="AC16" s="165"/>
      <c r="AD16" s="165"/>
      <c r="AE16" s="165"/>
      <c r="AF16" s="261" t="s">
        <v>33</v>
      </c>
      <c r="AG16" s="262"/>
      <c r="AH16" s="164"/>
      <c r="AI16" s="165"/>
      <c r="AJ16" s="165"/>
      <c r="AK16" s="165"/>
      <c r="AL16" s="261" t="s">
        <v>33</v>
      </c>
      <c r="AM16" s="262"/>
      <c r="AP16" s="264"/>
      <c r="AQ16" s="260"/>
      <c r="AR16" s="130"/>
      <c r="AS16" s="177"/>
      <c r="AT16" s="145" t="s">
        <v>43</v>
      </c>
      <c r="AU16" s="92"/>
      <c r="AV16" s="92"/>
      <c r="AW16" s="93"/>
      <c r="AX16" s="97"/>
      <c r="AY16" s="98"/>
      <c r="AZ16" s="99" t="s">
        <v>82</v>
      </c>
      <c r="BA16" s="112" t="s">
        <v>80</v>
      </c>
      <c r="BB16" s="113"/>
      <c r="BC16" s="114"/>
      <c r="BD16" s="97"/>
      <c r="BE16" s="98"/>
      <c r="BF16" s="99" t="s">
        <v>82</v>
      </c>
      <c r="BG16" s="112" t="s">
        <v>80</v>
      </c>
      <c r="BH16" s="113"/>
      <c r="BI16" s="114"/>
      <c r="BJ16" s="97"/>
      <c r="BK16" s="98"/>
      <c r="BL16" s="99" t="s">
        <v>82</v>
      </c>
      <c r="BM16" s="112" t="s">
        <v>80</v>
      </c>
      <c r="BN16" s="113"/>
      <c r="BO16" s="114"/>
      <c r="BP16" s="97"/>
      <c r="BQ16" s="98"/>
      <c r="BR16" s="99" t="s">
        <v>82</v>
      </c>
      <c r="BS16" s="112" t="s">
        <v>80</v>
      </c>
      <c r="BT16" s="113"/>
      <c r="BU16" s="114"/>
      <c r="BV16" s="97"/>
      <c r="BW16" s="98"/>
      <c r="BX16" s="99" t="s">
        <v>82</v>
      </c>
      <c r="BY16" s="112" t="s">
        <v>80</v>
      </c>
      <c r="BZ16" s="113"/>
      <c r="CA16" s="114"/>
    </row>
    <row r="17" spans="2:79" ht="22.9" customHeight="1">
      <c r="B17" s="268"/>
      <c r="C17" s="275" t="s">
        <v>81</v>
      </c>
      <c r="D17" s="276"/>
      <c r="E17" s="276"/>
      <c r="F17" s="276"/>
      <c r="G17" s="276"/>
      <c r="H17" s="276"/>
      <c r="I17" s="277"/>
      <c r="J17" s="97"/>
      <c r="K17" s="98"/>
      <c r="L17" s="98"/>
      <c r="M17" s="98"/>
      <c r="N17" s="162" t="s">
        <v>33</v>
      </c>
      <c r="O17" s="163"/>
      <c r="P17" s="97"/>
      <c r="Q17" s="98"/>
      <c r="R17" s="98"/>
      <c r="S17" s="98"/>
      <c r="T17" s="162" t="s">
        <v>33</v>
      </c>
      <c r="U17" s="163"/>
      <c r="V17" s="97"/>
      <c r="W17" s="98"/>
      <c r="X17" s="98"/>
      <c r="Y17" s="98"/>
      <c r="Z17" s="162" t="s">
        <v>33</v>
      </c>
      <c r="AA17" s="163"/>
      <c r="AB17" s="97"/>
      <c r="AC17" s="98"/>
      <c r="AD17" s="98"/>
      <c r="AE17" s="98"/>
      <c r="AF17" s="162" t="s">
        <v>33</v>
      </c>
      <c r="AG17" s="163"/>
      <c r="AH17" s="97"/>
      <c r="AI17" s="98"/>
      <c r="AJ17" s="98"/>
      <c r="AK17" s="98"/>
      <c r="AL17" s="162" t="s">
        <v>33</v>
      </c>
      <c r="AM17" s="163"/>
      <c r="AP17" s="264"/>
      <c r="AQ17" s="260"/>
      <c r="AR17" s="130"/>
      <c r="AS17" s="177"/>
      <c r="AT17" s="94"/>
      <c r="AU17" s="95"/>
      <c r="AV17" s="95"/>
      <c r="AW17" s="96"/>
      <c r="AX17" s="97"/>
      <c r="AY17" s="98"/>
      <c r="AZ17" s="99"/>
      <c r="BA17" s="115"/>
      <c r="BB17" s="116"/>
      <c r="BC17" s="117"/>
      <c r="BD17" s="97"/>
      <c r="BE17" s="98"/>
      <c r="BF17" s="99"/>
      <c r="BG17" s="115"/>
      <c r="BH17" s="116"/>
      <c r="BI17" s="117"/>
      <c r="BJ17" s="97"/>
      <c r="BK17" s="98"/>
      <c r="BL17" s="99"/>
      <c r="BM17" s="115"/>
      <c r="BN17" s="116"/>
      <c r="BO17" s="117"/>
      <c r="BP17" s="97"/>
      <c r="BQ17" s="98"/>
      <c r="BR17" s="99"/>
      <c r="BS17" s="115"/>
      <c r="BT17" s="116"/>
      <c r="BU17" s="117"/>
      <c r="BV17" s="97"/>
      <c r="BW17" s="98"/>
      <c r="BX17" s="99"/>
      <c r="BY17" s="115"/>
      <c r="BZ17" s="116"/>
      <c r="CA17" s="117"/>
    </row>
    <row r="18" spans="2:79" ht="22.9" customHeight="1" thickBot="1">
      <c r="B18" s="269"/>
      <c r="C18" s="278" t="s">
        <v>34</v>
      </c>
      <c r="D18" s="279"/>
      <c r="E18" s="279"/>
      <c r="F18" s="279"/>
      <c r="G18" s="279"/>
      <c r="H18" s="279"/>
      <c r="I18" s="280"/>
      <c r="J18" s="105"/>
      <c r="K18" s="106"/>
      <c r="L18" s="106"/>
      <c r="M18" s="106"/>
      <c r="N18" s="254" t="s">
        <v>33</v>
      </c>
      <c r="O18" s="255"/>
      <c r="P18" s="105"/>
      <c r="Q18" s="106"/>
      <c r="R18" s="106"/>
      <c r="S18" s="106"/>
      <c r="T18" s="254" t="s">
        <v>33</v>
      </c>
      <c r="U18" s="255"/>
      <c r="V18" s="105"/>
      <c r="W18" s="106"/>
      <c r="X18" s="106"/>
      <c r="Y18" s="106"/>
      <c r="Z18" s="254" t="s">
        <v>33</v>
      </c>
      <c r="AA18" s="255"/>
      <c r="AB18" s="105"/>
      <c r="AC18" s="106"/>
      <c r="AD18" s="106"/>
      <c r="AE18" s="106"/>
      <c r="AF18" s="254" t="s">
        <v>33</v>
      </c>
      <c r="AG18" s="255"/>
      <c r="AH18" s="256"/>
      <c r="AI18" s="257"/>
      <c r="AJ18" s="257"/>
      <c r="AK18" s="257"/>
      <c r="AL18" s="254" t="s">
        <v>33</v>
      </c>
      <c r="AM18" s="255"/>
      <c r="AP18" s="264"/>
      <c r="AQ18" s="260"/>
      <c r="AR18" s="130"/>
      <c r="AS18" s="177"/>
      <c r="AT18" s="145" t="s">
        <v>46</v>
      </c>
      <c r="AU18" s="92"/>
      <c r="AV18" s="92"/>
      <c r="AW18" s="93"/>
      <c r="AX18" s="97"/>
      <c r="AY18" s="98"/>
      <c r="AZ18" s="99" t="s">
        <v>82</v>
      </c>
      <c r="BA18" s="112" t="s">
        <v>80</v>
      </c>
      <c r="BB18" s="113"/>
      <c r="BC18" s="114"/>
      <c r="BD18" s="97"/>
      <c r="BE18" s="98"/>
      <c r="BF18" s="99" t="s">
        <v>82</v>
      </c>
      <c r="BG18" s="112" t="s">
        <v>80</v>
      </c>
      <c r="BH18" s="113"/>
      <c r="BI18" s="114"/>
      <c r="BJ18" s="97"/>
      <c r="BK18" s="98"/>
      <c r="BL18" s="99" t="s">
        <v>82</v>
      </c>
      <c r="BM18" s="112" t="s">
        <v>80</v>
      </c>
      <c r="BN18" s="113"/>
      <c r="BO18" s="114"/>
      <c r="BP18" s="97"/>
      <c r="BQ18" s="98"/>
      <c r="BR18" s="99" t="s">
        <v>82</v>
      </c>
      <c r="BS18" s="112" t="s">
        <v>80</v>
      </c>
      <c r="BT18" s="113"/>
      <c r="BU18" s="114"/>
      <c r="BV18" s="97"/>
      <c r="BW18" s="98"/>
      <c r="BX18" s="99" t="s">
        <v>82</v>
      </c>
      <c r="BY18" s="112" t="s">
        <v>80</v>
      </c>
      <c r="BZ18" s="113"/>
      <c r="CA18" s="114"/>
    </row>
    <row r="19" spans="2:79" ht="22.9" customHeight="1">
      <c r="B19" s="201" t="s">
        <v>83</v>
      </c>
      <c r="C19" s="230" t="s">
        <v>35</v>
      </c>
      <c r="D19" s="231"/>
      <c r="E19" s="232"/>
      <c r="F19" s="226" t="s">
        <v>84</v>
      </c>
      <c r="G19" s="226"/>
      <c r="H19" s="226"/>
      <c r="I19" s="227"/>
      <c r="J19" s="239"/>
      <c r="K19" s="240"/>
      <c r="L19" s="240"/>
      <c r="M19" s="240"/>
      <c r="N19" s="240"/>
      <c r="O19" s="241"/>
      <c r="P19" s="239"/>
      <c r="Q19" s="240"/>
      <c r="R19" s="240"/>
      <c r="S19" s="240"/>
      <c r="T19" s="240"/>
      <c r="U19" s="241"/>
      <c r="V19" s="239"/>
      <c r="W19" s="240"/>
      <c r="X19" s="240"/>
      <c r="Y19" s="240"/>
      <c r="Z19" s="240"/>
      <c r="AA19" s="241"/>
      <c r="AB19" s="239"/>
      <c r="AC19" s="240"/>
      <c r="AD19" s="240"/>
      <c r="AE19" s="240"/>
      <c r="AF19" s="240"/>
      <c r="AG19" s="241"/>
      <c r="AH19" s="239"/>
      <c r="AI19" s="240"/>
      <c r="AJ19" s="240"/>
      <c r="AK19" s="240"/>
      <c r="AL19" s="240"/>
      <c r="AM19" s="241"/>
      <c r="AP19" s="264"/>
      <c r="AQ19" s="260"/>
      <c r="AR19" s="130"/>
      <c r="AS19" s="177"/>
      <c r="AT19" s="94"/>
      <c r="AU19" s="95"/>
      <c r="AV19" s="95"/>
      <c r="AW19" s="96"/>
      <c r="AX19" s="97"/>
      <c r="AY19" s="98"/>
      <c r="AZ19" s="99"/>
      <c r="BA19" s="115"/>
      <c r="BB19" s="116"/>
      <c r="BC19" s="117"/>
      <c r="BD19" s="97"/>
      <c r="BE19" s="98"/>
      <c r="BF19" s="99"/>
      <c r="BG19" s="115"/>
      <c r="BH19" s="116"/>
      <c r="BI19" s="117"/>
      <c r="BJ19" s="97"/>
      <c r="BK19" s="98"/>
      <c r="BL19" s="99"/>
      <c r="BM19" s="115"/>
      <c r="BN19" s="116"/>
      <c r="BO19" s="117"/>
      <c r="BP19" s="97"/>
      <c r="BQ19" s="98"/>
      <c r="BR19" s="99"/>
      <c r="BS19" s="115"/>
      <c r="BT19" s="116"/>
      <c r="BU19" s="117"/>
      <c r="BV19" s="97"/>
      <c r="BW19" s="98"/>
      <c r="BX19" s="99"/>
      <c r="BY19" s="115"/>
      <c r="BZ19" s="116"/>
      <c r="CA19" s="117"/>
    </row>
    <row r="20" spans="2:79" ht="22.9" customHeight="1">
      <c r="B20" s="202"/>
      <c r="C20" s="233"/>
      <c r="D20" s="234"/>
      <c r="E20" s="235"/>
      <c r="F20" s="226" t="s">
        <v>36</v>
      </c>
      <c r="G20" s="226"/>
      <c r="H20" s="226"/>
      <c r="I20" s="227"/>
      <c r="J20" s="174"/>
      <c r="K20" s="175"/>
      <c r="L20" s="175"/>
      <c r="M20" s="175"/>
      <c r="N20" s="228" t="s">
        <v>37</v>
      </c>
      <c r="O20" s="229"/>
      <c r="P20" s="174"/>
      <c r="Q20" s="175"/>
      <c r="R20" s="175"/>
      <c r="S20" s="175"/>
      <c r="T20" s="228" t="s">
        <v>37</v>
      </c>
      <c r="U20" s="229"/>
      <c r="V20" s="174"/>
      <c r="W20" s="175"/>
      <c r="X20" s="175"/>
      <c r="Y20" s="175"/>
      <c r="Z20" s="228" t="s">
        <v>37</v>
      </c>
      <c r="AA20" s="229"/>
      <c r="AB20" s="174"/>
      <c r="AC20" s="175"/>
      <c r="AD20" s="175"/>
      <c r="AE20" s="175"/>
      <c r="AF20" s="228" t="s">
        <v>37</v>
      </c>
      <c r="AG20" s="229"/>
      <c r="AH20" s="174"/>
      <c r="AI20" s="175"/>
      <c r="AJ20" s="175"/>
      <c r="AK20" s="175"/>
      <c r="AL20" s="228" t="s">
        <v>37</v>
      </c>
      <c r="AM20" s="229"/>
      <c r="AP20" s="264"/>
      <c r="AQ20" s="260"/>
      <c r="AR20" s="130"/>
      <c r="AS20" s="177"/>
      <c r="AT20" s="145" t="s">
        <v>45</v>
      </c>
      <c r="AU20" s="92"/>
      <c r="AV20" s="92"/>
      <c r="AW20" s="93"/>
      <c r="AX20" s="97"/>
      <c r="AY20" s="98"/>
      <c r="AZ20" s="99" t="s">
        <v>82</v>
      </c>
      <c r="BA20" s="112" t="s">
        <v>80</v>
      </c>
      <c r="BB20" s="113"/>
      <c r="BC20" s="114"/>
      <c r="BD20" s="97"/>
      <c r="BE20" s="98"/>
      <c r="BF20" s="99" t="s">
        <v>82</v>
      </c>
      <c r="BG20" s="112" t="s">
        <v>80</v>
      </c>
      <c r="BH20" s="113"/>
      <c r="BI20" s="114"/>
      <c r="BJ20" s="97"/>
      <c r="BK20" s="98"/>
      <c r="BL20" s="99" t="s">
        <v>82</v>
      </c>
      <c r="BM20" s="112" t="s">
        <v>80</v>
      </c>
      <c r="BN20" s="113"/>
      <c r="BO20" s="114"/>
      <c r="BP20" s="97"/>
      <c r="BQ20" s="98"/>
      <c r="BR20" s="99" t="s">
        <v>82</v>
      </c>
      <c r="BS20" s="112" t="s">
        <v>80</v>
      </c>
      <c r="BT20" s="113"/>
      <c r="BU20" s="114"/>
      <c r="BV20" s="97"/>
      <c r="BW20" s="98"/>
      <c r="BX20" s="99" t="s">
        <v>82</v>
      </c>
      <c r="BY20" s="112" t="s">
        <v>80</v>
      </c>
      <c r="BZ20" s="113"/>
      <c r="CA20" s="114"/>
    </row>
    <row r="21" spans="2:79" ht="22.9" customHeight="1" thickBot="1">
      <c r="B21" s="202"/>
      <c r="C21" s="236"/>
      <c r="D21" s="237"/>
      <c r="E21" s="238"/>
      <c r="F21" s="245" t="s">
        <v>85</v>
      </c>
      <c r="G21" s="246"/>
      <c r="H21" s="246"/>
      <c r="I21" s="247"/>
      <c r="J21" s="88" t="str">
        <f>IF(J19="","","屋外炊事場")</f>
        <v/>
      </c>
      <c r="K21" s="89"/>
      <c r="L21" s="90"/>
      <c r="M21" s="83"/>
      <c r="N21" s="83"/>
      <c r="O21" s="84"/>
      <c r="P21" s="88" t="str">
        <f>IF(P19="","","屋外炊事場")</f>
        <v/>
      </c>
      <c r="Q21" s="89"/>
      <c r="R21" s="90"/>
      <c r="S21" s="83"/>
      <c r="T21" s="83"/>
      <c r="U21" s="84"/>
      <c r="V21" s="88" t="str">
        <f>IF(V19="","","屋外炊事場")</f>
        <v/>
      </c>
      <c r="W21" s="89"/>
      <c r="X21" s="90"/>
      <c r="Y21" s="83"/>
      <c r="Z21" s="83"/>
      <c r="AA21" s="84"/>
      <c r="AB21" s="88" t="str">
        <f>IF(AB19="","","屋外炊事場")</f>
        <v/>
      </c>
      <c r="AC21" s="89"/>
      <c r="AD21" s="90"/>
      <c r="AE21" s="83"/>
      <c r="AF21" s="83"/>
      <c r="AG21" s="84"/>
      <c r="AH21" s="88" t="str">
        <f>IF(AH19="","","屋外炊事場")</f>
        <v/>
      </c>
      <c r="AI21" s="89"/>
      <c r="AJ21" s="90"/>
      <c r="AK21" s="83"/>
      <c r="AL21" s="83"/>
      <c r="AM21" s="84"/>
      <c r="AP21" s="264"/>
      <c r="AQ21" s="260"/>
      <c r="AR21" s="130"/>
      <c r="AS21" s="177"/>
      <c r="AT21" s="94"/>
      <c r="AU21" s="95"/>
      <c r="AV21" s="95"/>
      <c r="AW21" s="96"/>
      <c r="AX21" s="97"/>
      <c r="AY21" s="98"/>
      <c r="AZ21" s="99"/>
      <c r="BA21" s="115"/>
      <c r="BB21" s="116"/>
      <c r="BC21" s="117"/>
      <c r="BD21" s="97"/>
      <c r="BE21" s="98"/>
      <c r="BF21" s="99"/>
      <c r="BG21" s="115"/>
      <c r="BH21" s="116"/>
      <c r="BI21" s="117"/>
      <c r="BJ21" s="97"/>
      <c r="BK21" s="98"/>
      <c r="BL21" s="99"/>
      <c r="BM21" s="115"/>
      <c r="BN21" s="116"/>
      <c r="BO21" s="117"/>
      <c r="BP21" s="97"/>
      <c r="BQ21" s="98"/>
      <c r="BR21" s="99"/>
      <c r="BS21" s="115"/>
      <c r="BT21" s="116"/>
      <c r="BU21" s="117"/>
      <c r="BV21" s="97"/>
      <c r="BW21" s="98"/>
      <c r="BX21" s="99"/>
      <c r="BY21" s="115"/>
      <c r="BZ21" s="116"/>
      <c r="CA21" s="117"/>
    </row>
    <row r="22" spans="2:79" ht="22.9" customHeight="1">
      <c r="B22" s="202"/>
      <c r="C22" s="230" t="s">
        <v>86</v>
      </c>
      <c r="D22" s="231"/>
      <c r="E22" s="232"/>
      <c r="F22" s="226" t="s">
        <v>84</v>
      </c>
      <c r="G22" s="226"/>
      <c r="H22" s="226"/>
      <c r="I22" s="227"/>
      <c r="J22" s="239"/>
      <c r="K22" s="240"/>
      <c r="L22" s="240"/>
      <c r="M22" s="240"/>
      <c r="N22" s="240"/>
      <c r="O22" s="241"/>
      <c r="P22" s="239"/>
      <c r="Q22" s="240"/>
      <c r="R22" s="240"/>
      <c r="S22" s="240"/>
      <c r="T22" s="240"/>
      <c r="U22" s="241"/>
      <c r="V22" s="239"/>
      <c r="W22" s="240"/>
      <c r="X22" s="240"/>
      <c r="Y22" s="240"/>
      <c r="Z22" s="240"/>
      <c r="AA22" s="241"/>
      <c r="AB22" s="239"/>
      <c r="AC22" s="240"/>
      <c r="AD22" s="240"/>
      <c r="AE22" s="240"/>
      <c r="AF22" s="240"/>
      <c r="AG22" s="241"/>
      <c r="AH22" s="239"/>
      <c r="AI22" s="240"/>
      <c r="AJ22" s="240"/>
      <c r="AK22" s="240"/>
      <c r="AL22" s="240"/>
      <c r="AM22" s="241"/>
      <c r="AP22" s="264"/>
      <c r="AQ22" s="260"/>
      <c r="AR22" s="130"/>
      <c r="AS22" s="49"/>
      <c r="AT22" s="145" t="s">
        <v>45</v>
      </c>
      <c r="AU22" s="92"/>
      <c r="AV22" s="92"/>
      <c r="AW22" s="93"/>
      <c r="AX22" s="97"/>
      <c r="AY22" s="98"/>
      <c r="AZ22" s="99" t="s">
        <v>82</v>
      </c>
      <c r="BA22" s="112" t="s">
        <v>80</v>
      </c>
      <c r="BB22" s="113"/>
      <c r="BC22" s="114"/>
      <c r="BD22" s="97"/>
      <c r="BE22" s="98"/>
      <c r="BF22" s="99" t="s">
        <v>82</v>
      </c>
      <c r="BG22" s="112" t="s">
        <v>80</v>
      </c>
      <c r="BH22" s="113"/>
      <c r="BI22" s="114"/>
      <c r="BJ22" s="97"/>
      <c r="BK22" s="98"/>
      <c r="BL22" s="99" t="s">
        <v>82</v>
      </c>
      <c r="BM22" s="112" t="s">
        <v>80</v>
      </c>
      <c r="BN22" s="113"/>
      <c r="BO22" s="114"/>
      <c r="BP22" s="97"/>
      <c r="BQ22" s="98"/>
      <c r="BR22" s="99" t="s">
        <v>82</v>
      </c>
      <c r="BS22" s="112" t="s">
        <v>80</v>
      </c>
      <c r="BT22" s="113"/>
      <c r="BU22" s="114"/>
      <c r="BV22" s="97"/>
      <c r="BW22" s="98"/>
      <c r="BX22" s="99" t="s">
        <v>82</v>
      </c>
      <c r="BY22" s="112" t="s">
        <v>80</v>
      </c>
      <c r="BZ22" s="113"/>
      <c r="CA22" s="114"/>
    </row>
    <row r="23" spans="2:79" ht="22.9" customHeight="1" thickBot="1">
      <c r="B23" s="202"/>
      <c r="C23" s="233"/>
      <c r="D23" s="234"/>
      <c r="E23" s="235"/>
      <c r="F23" s="226" t="s">
        <v>36</v>
      </c>
      <c r="G23" s="226"/>
      <c r="H23" s="226"/>
      <c r="I23" s="227"/>
      <c r="J23" s="174"/>
      <c r="K23" s="175"/>
      <c r="L23" s="175"/>
      <c r="M23" s="175"/>
      <c r="N23" s="228" t="s">
        <v>37</v>
      </c>
      <c r="O23" s="229"/>
      <c r="P23" s="174"/>
      <c r="Q23" s="175"/>
      <c r="R23" s="175"/>
      <c r="S23" s="175"/>
      <c r="T23" s="228" t="s">
        <v>37</v>
      </c>
      <c r="U23" s="229"/>
      <c r="V23" s="174"/>
      <c r="W23" s="175"/>
      <c r="X23" s="175"/>
      <c r="Y23" s="175"/>
      <c r="Z23" s="228" t="s">
        <v>37</v>
      </c>
      <c r="AA23" s="229"/>
      <c r="AB23" s="174"/>
      <c r="AC23" s="175"/>
      <c r="AD23" s="175"/>
      <c r="AE23" s="175"/>
      <c r="AF23" s="228" t="s">
        <v>37</v>
      </c>
      <c r="AG23" s="229"/>
      <c r="AH23" s="174"/>
      <c r="AI23" s="175"/>
      <c r="AJ23" s="175"/>
      <c r="AK23" s="175"/>
      <c r="AL23" s="228" t="s">
        <v>37</v>
      </c>
      <c r="AM23" s="229"/>
      <c r="AP23" s="264"/>
      <c r="AQ23" s="260"/>
      <c r="AR23" s="130"/>
      <c r="AS23" s="50"/>
      <c r="AT23" s="144"/>
      <c r="AU23" s="81"/>
      <c r="AV23" s="81"/>
      <c r="AW23" s="82"/>
      <c r="AX23" s="105"/>
      <c r="AY23" s="106"/>
      <c r="AZ23" s="108"/>
      <c r="BA23" s="109"/>
      <c r="BB23" s="110"/>
      <c r="BC23" s="111"/>
      <c r="BD23" s="105"/>
      <c r="BE23" s="106"/>
      <c r="BF23" s="108"/>
      <c r="BG23" s="109"/>
      <c r="BH23" s="110"/>
      <c r="BI23" s="111"/>
      <c r="BJ23" s="105"/>
      <c r="BK23" s="106"/>
      <c r="BL23" s="108"/>
      <c r="BM23" s="109"/>
      <c r="BN23" s="110"/>
      <c r="BO23" s="111"/>
      <c r="BP23" s="105"/>
      <c r="BQ23" s="106"/>
      <c r="BR23" s="108"/>
      <c r="BS23" s="109"/>
      <c r="BT23" s="110"/>
      <c r="BU23" s="111"/>
      <c r="BV23" s="105"/>
      <c r="BW23" s="106"/>
      <c r="BX23" s="108"/>
      <c r="BY23" s="109"/>
      <c r="BZ23" s="110"/>
      <c r="CA23" s="111"/>
    </row>
    <row r="24" spans="2:79" ht="22.9" customHeight="1" thickBot="1">
      <c r="B24" s="202"/>
      <c r="C24" s="236"/>
      <c r="D24" s="237"/>
      <c r="E24" s="238"/>
      <c r="F24" s="245" t="s">
        <v>85</v>
      </c>
      <c r="G24" s="246"/>
      <c r="H24" s="246"/>
      <c r="I24" s="247"/>
      <c r="J24" s="88" t="str">
        <f>IF(J22="","","屋外炊事場")</f>
        <v/>
      </c>
      <c r="K24" s="89"/>
      <c r="L24" s="90"/>
      <c r="M24" s="83"/>
      <c r="N24" s="83"/>
      <c r="O24" s="84"/>
      <c r="P24" s="88" t="str">
        <f>IF(P22="","","屋外炊事場")</f>
        <v/>
      </c>
      <c r="Q24" s="89"/>
      <c r="R24" s="90"/>
      <c r="S24" s="83"/>
      <c r="T24" s="83"/>
      <c r="U24" s="84"/>
      <c r="V24" s="88" t="str">
        <f>IF(V22="","","屋外炊事場")</f>
        <v/>
      </c>
      <c r="W24" s="89"/>
      <c r="X24" s="90"/>
      <c r="Y24" s="83"/>
      <c r="Z24" s="83"/>
      <c r="AA24" s="84"/>
      <c r="AB24" s="88" t="str">
        <f>IF(AB22="","","屋外炊事場")</f>
        <v/>
      </c>
      <c r="AC24" s="89"/>
      <c r="AD24" s="90"/>
      <c r="AE24" s="83"/>
      <c r="AF24" s="83"/>
      <c r="AG24" s="84"/>
      <c r="AH24" s="88" t="str">
        <f>IF(AH22="","","屋外炊事場")</f>
        <v/>
      </c>
      <c r="AI24" s="89"/>
      <c r="AJ24" s="90"/>
      <c r="AK24" s="83"/>
      <c r="AL24" s="83"/>
      <c r="AM24" s="84"/>
      <c r="AP24" s="264"/>
      <c r="AQ24" s="260"/>
      <c r="AR24" s="130"/>
      <c r="AS24" s="251" t="s">
        <v>55</v>
      </c>
      <c r="AT24" s="186" t="s">
        <v>41</v>
      </c>
      <c r="AU24" s="75"/>
      <c r="AV24" s="75"/>
      <c r="AW24" s="76"/>
      <c r="AX24" s="248"/>
      <c r="AY24" s="249"/>
      <c r="AZ24" s="250" t="s">
        <v>82</v>
      </c>
      <c r="BA24" s="148" t="s">
        <v>80</v>
      </c>
      <c r="BB24" s="149"/>
      <c r="BC24" s="150"/>
      <c r="BD24" s="248"/>
      <c r="BE24" s="249"/>
      <c r="BF24" s="250" t="s">
        <v>82</v>
      </c>
      <c r="BG24" s="148" t="s">
        <v>80</v>
      </c>
      <c r="BH24" s="149"/>
      <c r="BI24" s="150"/>
      <c r="BJ24" s="248"/>
      <c r="BK24" s="249"/>
      <c r="BL24" s="250" t="s">
        <v>82</v>
      </c>
      <c r="BM24" s="148" t="s">
        <v>80</v>
      </c>
      <c r="BN24" s="149"/>
      <c r="BO24" s="150"/>
      <c r="BP24" s="248"/>
      <c r="BQ24" s="249"/>
      <c r="BR24" s="250" t="s">
        <v>82</v>
      </c>
      <c r="BS24" s="148" t="s">
        <v>80</v>
      </c>
      <c r="BT24" s="149"/>
      <c r="BU24" s="150"/>
      <c r="BV24" s="248"/>
      <c r="BW24" s="249"/>
      <c r="BX24" s="250" t="s">
        <v>82</v>
      </c>
      <c r="BY24" s="148" t="s">
        <v>80</v>
      </c>
      <c r="BZ24" s="149"/>
      <c r="CA24" s="150"/>
    </row>
    <row r="25" spans="2:79" ht="22.9" customHeight="1">
      <c r="B25" s="202"/>
      <c r="C25" s="230" t="s">
        <v>88</v>
      </c>
      <c r="D25" s="231"/>
      <c r="E25" s="232"/>
      <c r="F25" s="226" t="s">
        <v>84</v>
      </c>
      <c r="G25" s="226"/>
      <c r="H25" s="226"/>
      <c r="I25" s="227"/>
      <c r="J25" s="239"/>
      <c r="K25" s="240"/>
      <c r="L25" s="240"/>
      <c r="M25" s="240"/>
      <c r="N25" s="240"/>
      <c r="O25" s="241"/>
      <c r="P25" s="239"/>
      <c r="Q25" s="240"/>
      <c r="R25" s="240"/>
      <c r="S25" s="240"/>
      <c r="T25" s="240"/>
      <c r="U25" s="241"/>
      <c r="V25" s="239"/>
      <c r="W25" s="240"/>
      <c r="X25" s="240"/>
      <c r="Y25" s="240"/>
      <c r="Z25" s="240"/>
      <c r="AA25" s="241"/>
      <c r="AB25" s="239"/>
      <c r="AC25" s="240"/>
      <c r="AD25" s="240"/>
      <c r="AE25" s="240"/>
      <c r="AF25" s="240"/>
      <c r="AG25" s="241"/>
      <c r="AH25" s="239"/>
      <c r="AI25" s="240"/>
      <c r="AJ25" s="240"/>
      <c r="AK25" s="240"/>
      <c r="AL25" s="240"/>
      <c r="AM25" s="241"/>
      <c r="AP25" s="264"/>
      <c r="AQ25" s="260"/>
      <c r="AR25" s="130"/>
      <c r="AS25" s="252"/>
      <c r="AT25" s="94"/>
      <c r="AU25" s="95"/>
      <c r="AV25" s="95"/>
      <c r="AW25" s="96"/>
      <c r="AX25" s="103"/>
      <c r="AY25" s="104"/>
      <c r="AZ25" s="107"/>
      <c r="BA25" s="155"/>
      <c r="BB25" s="156"/>
      <c r="BC25" s="157"/>
      <c r="BD25" s="103"/>
      <c r="BE25" s="104"/>
      <c r="BF25" s="107"/>
      <c r="BG25" s="155"/>
      <c r="BH25" s="156"/>
      <c r="BI25" s="157"/>
      <c r="BJ25" s="103"/>
      <c r="BK25" s="104"/>
      <c r="BL25" s="107"/>
      <c r="BM25" s="155"/>
      <c r="BN25" s="156"/>
      <c r="BO25" s="157"/>
      <c r="BP25" s="103"/>
      <c r="BQ25" s="104"/>
      <c r="BR25" s="107"/>
      <c r="BS25" s="155"/>
      <c r="BT25" s="156"/>
      <c r="BU25" s="157"/>
      <c r="BV25" s="103"/>
      <c r="BW25" s="104"/>
      <c r="BX25" s="107"/>
      <c r="BY25" s="155"/>
      <c r="BZ25" s="156"/>
      <c r="CA25" s="157"/>
    </row>
    <row r="26" spans="2:79" ht="22.9" customHeight="1">
      <c r="B26" s="202"/>
      <c r="C26" s="233"/>
      <c r="D26" s="234"/>
      <c r="E26" s="235"/>
      <c r="F26" s="226" t="s">
        <v>36</v>
      </c>
      <c r="G26" s="226"/>
      <c r="H26" s="226"/>
      <c r="I26" s="227"/>
      <c r="J26" s="174"/>
      <c r="K26" s="175"/>
      <c r="L26" s="175"/>
      <c r="M26" s="175"/>
      <c r="N26" s="228" t="s">
        <v>37</v>
      </c>
      <c r="O26" s="229"/>
      <c r="P26" s="174"/>
      <c r="Q26" s="175"/>
      <c r="R26" s="175"/>
      <c r="S26" s="175"/>
      <c r="T26" s="228" t="s">
        <v>37</v>
      </c>
      <c r="U26" s="229"/>
      <c r="V26" s="174"/>
      <c r="W26" s="175"/>
      <c r="X26" s="175"/>
      <c r="Y26" s="175"/>
      <c r="Z26" s="228" t="s">
        <v>37</v>
      </c>
      <c r="AA26" s="229"/>
      <c r="AB26" s="174"/>
      <c r="AC26" s="175"/>
      <c r="AD26" s="175"/>
      <c r="AE26" s="175"/>
      <c r="AF26" s="228" t="s">
        <v>37</v>
      </c>
      <c r="AG26" s="229"/>
      <c r="AH26" s="174"/>
      <c r="AI26" s="175"/>
      <c r="AJ26" s="175"/>
      <c r="AK26" s="175"/>
      <c r="AL26" s="228" t="s">
        <v>37</v>
      </c>
      <c r="AM26" s="229"/>
      <c r="AP26" s="264"/>
      <c r="AQ26" s="260"/>
      <c r="AR26" s="130"/>
      <c r="AS26" s="252"/>
      <c r="AT26" s="145" t="s">
        <v>43</v>
      </c>
      <c r="AU26" s="92"/>
      <c r="AV26" s="92"/>
      <c r="AW26" s="93"/>
      <c r="AX26" s="97"/>
      <c r="AY26" s="98"/>
      <c r="AZ26" s="99" t="s">
        <v>82</v>
      </c>
      <c r="BA26" s="112" t="s">
        <v>80</v>
      </c>
      <c r="BB26" s="113"/>
      <c r="BC26" s="114"/>
      <c r="BD26" s="97"/>
      <c r="BE26" s="98"/>
      <c r="BF26" s="99" t="s">
        <v>82</v>
      </c>
      <c r="BG26" s="112" t="s">
        <v>80</v>
      </c>
      <c r="BH26" s="113"/>
      <c r="BI26" s="114"/>
      <c r="BJ26" s="97"/>
      <c r="BK26" s="98"/>
      <c r="BL26" s="99" t="s">
        <v>82</v>
      </c>
      <c r="BM26" s="112" t="s">
        <v>80</v>
      </c>
      <c r="BN26" s="113"/>
      <c r="BO26" s="114"/>
      <c r="BP26" s="97"/>
      <c r="BQ26" s="98"/>
      <c r="BR26" s="99" t="s">
        <v>82</v>
      </c>
      <c r="BS26" s="112" t="s">
        <v>80</v>
      </c>
      <c r="BT26" s="113"/>
      <c r="BU26" s="114"/>
      <c r="BV26" s="97"/>
      <c r="BW26" s="98"/>
      <c r="BX26" s="99" t="s">
        <v>82</v>
      </c>
      <c r="BY26" s="112" t="s">
        <v>80</v>
      </c>
      <c r="BZ26" s="113"/>
      <c r="CA26" s="114"/>
    </row>
    <row r="27" spans="2:79" ht="22.9" customHeight="1" thickBot="1">
      <c r="B27" s="202"/>
      <c r="C27" s="236"/>
      <c r="D27" s="237"/>
      <c r="E27" s="238"/>
      <c r="F27" s="245" t="s">
        <v>85</v>
      </c>
      <c r="G27" s="246"/>
      <c r="H27" s="246"/>
      <c r="I27" s="247"/>
      <c r="J27" s="85"/>
      <c r="K27" s="86"/>
      <c r="L27" s="87"/>
      <c r="M27" s="83"/>
      <c r="N27" s="83"/>
      <c r="O27" s="84"/>
      <c r="P27" s="85"/>
      <c r="Q27" s="86"/>
      <c r="R27" s="87"/>
      <c r="S27" s="83"/>
      <c r="T27" s="83"/>
      <c r="U27" s="84"/>
      <c r="V27" s="85"/>
      <c r="W27" s="86"/>
      <c r="X27" s="87"/>
      <c r="Y27" s="83"/>
      <c r="Z27" s="83"/>
      <c r="AA27" s="84"/>
      <c r="AB27" s="85"/>
      <c r="AC27" s="86"/>
      <c r="AD27" s="87"/>
      <c r="AE27" s="83"/>
      <c r="AF27" s="83"/>
      <c r="AG27" s="84"/>
      <c r="AH27" s="85"/>
      <c r="AI27" s="86"/>
      <c r="AJ27" s="87"/>
      <c r="AK27" s="83"/>
      <c r="AL27" s="83"/>
      <c r="AM27" s="84"/>
      <c r="AP27" s="264"/>
      <c r="AQ27" s="260"/>
      <c r="AR27" s="130"/>
      <c r="AS27" s="252"/>
      <c r="AT27" s="94"/>
      <c r="AU27" s="95"/>
      <c r="AV27" s="95"/>
      <c r="AW27" s="96"/>
      <c r="AX27" s="118"/>
      <c r="AY27" s="119"/>
      <c r="AZ27" s="120"/>
      <c r="BA27" s="115"/>
      <c r="BB27" s="116"/>
      <c r="BC27" s="117"/>
      <c r="BD27" s="118"/>
      <c r="BE27" s="119"/>
      <c r="BF27" s="120"/>
      <c r="BG27" s="115"/>
      <c r="BH27" s="116"/>
      <c r="BI27" s="117"/>
      <c r="BJ27" s="118"/>
      <c r="BK27" s="119"/>
      <c r="BL27" s="120"/>
      <c r="BM27" s="115"/>
      <c r="BN27" s="116"/>
      <c r="BO27" s="117"/>
      <c r="BP27" s="118"/>
      <c r="BQ27" s="119"/>
      <c r="BR27" s="120"/>
      <c r="BS27" s="115"/>
      <c r="BT27" s="116"/>
      <c r="BU27" s="117"/>
      <c r="BV27" s="118"/>
      <c r="BW27" s="119"/>
      <c r="BX27" s="120"/>
      <c r="BY27" s="115"/>
      <c r="BZ27" s="116"/>
      <c r="CA27" s="117"/>
    </row>
    <row r="28" spans="2:79" ht="22.9" customHeight="1">
      <c r="B28" s="202"/>
      <c r="C28" s="230" t="s">
        <v>89</v>
      </c>
      <c r="D28" s="231"/>
      <c r="E28" s="232"/>
      <c r="F28" s="226" t="s">
        <v>84</v>
      </c>
      <c r="G28" s="226"/>
      <c r="H28" s="226"/>
      <c r="I28" s="227"/>
      <c r="J28" s="239"/>
      <c r="K28" s="240"/>
      <c r="L28" s="240"/>
      <c r="M28" s="240"/>
      <c r="N28" s="240"/>
      <c r="O28" s="241"/>
      <c r="P28" s="242"/>
      <c r="Q28" s="243"/>
      <c r="R28" s="243"/>
      <c r="S28" s="243"/>
      <c r="T28" s="243"/>
      <c r="U28" s="244"/>
      <c r="V28" s="242"/>
      <c r="W28" s="243"/>
      <c r="X28" s="243"/>
      <c r="Y28" s="243"/>
      <c r="Z28" s="243"/>
      <c r="AA28" s="244"/>
      <c r="AB28" s="242"/>
      <c r="AC28" s="243"/>
      <c r="AD28" s="243"/>
      <c r="AE28" s="243"/>
      <c r="AF28" s="243"/>
      <c r="AG28" s="244"/>
      <c r="AH28" s="242"/>
      <c r="AI28" s="243"/>
      <c r="AJ28" s="243"/>
      <c r="AK28" s="243"/>
      <c r="AL28" s="243"/>
      <c r="AM28" s="244"/>
      <c r="AP28" s="264"/>
      <c r="AQ28" s="260"/>
      <c r="AR28" s="130"/>
      <c r="AS28" s="252"/>
      <c r="AT28" s="145" t="s">
        <v>44</v>
      </c>
      <c r="AU28" s="92"/>
      <c r="AV28" s="92"/>
      <c r="AW28" s="93"/>
      <c r="AX28" s="97"/>
      <c r="AY28" s="98"/>
      <c r="AZ28" s="99" t="s">
        <v>82</v>
      </c>
      <c r="BA28" s="112" t="s">
        <v>80</v>
      </c>
      <c r="BB28" s="113"/>
      <c r="BC28" s="114"/>
      <c r="BD28" s="97"/>
      <c r="BE28" s="98"/>
      <c r="BF28" s="99" t="s">
        <v>82</v>
      </c>
      <c r="BG28" s="112" t="s">
        <v>80</v>
      </c>
      <c r="BH28" s="113"/>
      <c r="BI28" s="114"/>
      <c r="BJ28" s="97"/>
      <c r="BK28" s="98"/>
      <c r="BL28" s="99" t="s">
        <v>82</v>
      </c>
      <c r="BM28" s="112" t="s">
        <v>80</v>
      </c>
      <c r="BN28" s="113"/>
      <c r="BO28" s="114"/>
      <c r="BP28" s="97"/>
      <c r="BQ28" s="98"/>
      <c r="BR28" s="99" t="s">
        <v>82</v>
      </c>
      <c r="BS28" s="112" t="s">
        <v>80</v>
      </c>
      <c r="BT28" s="113"/>
      <c r="BU28" s="114"/>
      <c r="BV28" s="97"/>
      <c r="BW28" s="98"/>
      <c r="BX28" s="99" t="s">
        <v>82</v>
      </c>
      <c r="BY28" s="112" t="s">
        <v>80</v>
      </c>
      <c r="BZ28" s="113"/>
      <c r="CA28" s="114"/>
    </row>
    <row r="29" spans="2:79" ht="22.9" customHeight="1">
      <c r="B29" s="202"/>
      <c r="C29" s="233"/>
      <c r="D29" s="234"/>
      <c r="E29" s="235"/>
      <c r="F29" s="226" t="s">
        <v>36</v>
      </c>
      <c r="G29" s="226"/>
      <c r="H29" s="226"/>
      <c r="I29" s="227"/>
      <c r="J29" s="174"/>
      <c r="K29" s="175"/>
      <c r="L29" s="175"/>
      <c r="M29" s="175"/>
      <c r="N29" s="228" t="s">
        <v>37</v>
      </c>
      <c r="O29" s="229"/>
      <c r="P29" s="174"/>
      <c r="Q29" s="175"/>
      <c r="R29" s="175"/>
      <c r="S29" s="175"/>
      <c r="T29" s="228" t="s">
        <v>37</v>
      </c>
      <c r="U29" s="229"/>
      <c r="V29" s="174"/>
      <c r="W29" s="175"/>
      <c r="X29" s="175"/>
      <c r="Y29" s="175"/>
      <c r="Z29" s="228" t="s">
        <v>37</v>
      </c>
      <c r="AA29" s="229"/>
      <c r="AB29" s="174"/>
      <c r="AC29" s="175"/>
      <c r="AD29" s="175"/>
      <c r="AE29" s="175"/>
      <c r="AF29" s="228" t="s">
        <v>37</v>
      </c>
      <c r="AG29" s="229"/>
      <c r="AH29" s="174"/>
      <c r="AI29" s="175"/>
      <c r="AJ29" s="175"/>
      <c r="AK29" s="175"/>
      <c r="AL29" s="228" t="s">
        <v>37</v>
      </c>
      <c r="AM29" s="229"/>
      <c r="AP29" s="264"/>
      <c r="AQ29" s="260"/>
      <c r="AR29" s="130"/>
      <c r="AS29" s="252"/>
      <c r="AT29" s="94"/>
      <c r="AU29" s="95"/>
      <c r="AV29" s="95"/>
      <c r="AW29" s="96"/>
      <c r="AX29" s="118"/>
      <c r="AY29" s="119"/>
      <c r="AZ29" s="120"/>
      <c r="BA29" s="115"/>
      <c r="BB29" s="116"/>
      <c r="BC29" s="117"/>
      <c r="BD29" s="118"/>
      <c r="BE29" s="119"/>
      <c r="BF29" s="120"/>
      <c r="BG29" s="115"/>
      <c r="BH29" s="116"/>
      <c r="BI29" s="117"/>
      <c r="BJ29" s="118"/>
      <c r="BK29" s="119"/>
      <c r="BL29" s="120"/>
      <c r="BM29" s="115"/>
      <c r="BN29" s="116"/>
      <c r="BO29" s="117"/>
      <c r="BP29" s="118"/>
      <c r="BQ29" s="119"/>
      <c r="BR29" s="120"/>
      <c r="BS29" s="115"/>
      <c r="BT29" s="116"/>
      <c r="BU29" s="117"/>
      <c r="BV29" s="118"/>
      <c r="BW29" s="119"/>
      <c r="BX29" s="120"/>
      <c r="BY29" s="115"/>
      <c r="BZ29" s="116"/>
      <c r="CA29" s="117"/>
    </row>
    <row r="30" spans="2:79" ht="22.9" customHeight="1" thickBot="1">
      <c r="B30" s="202"/>
      <c r="C30" s="236"/>
      <c r="D30" s="237"/>
      <c r="E30" s="238"/>
      <c r="F30" s="245" t="s">
        <v>85</v>
      </c>
      <c r="G30" s="246"/>
      <c r="H30" s="246"/>
      <c r="I30" s="247"/>
      <c r="J30" s="85"/>
      <c r="K30" s="86"/>
      <c r="L30" s="87"/>
      <c r="M30" s="83"/>
      <c r="N30" s="83"/>
      <c r="O30" s="84"/>
      <c r="P30" s="85"/>
      <c r="Q30" s="86"/>
      <c r="R30" s="87"/>
      <c r="S30" s="83"/>
      <c r="T30" s="83"/>
      <c r="U30" s="84"/>
      <c r="V30" s="85"/>
      <c r="W30" s="86"/>
      <c r="X30" s="87"/>
      <c r="Y30" s="83"/>
      <c r="Z30" s="83"/>
      <c r="AA30" s="84"/>
      <c r="AB30" s="85"/>
      <c r="AC30" s="86"/>
      <c r="AD30" s="87"/>
      <c r="AE30" s="83"/>
      <c r="AF30" s="83"/>
      <c r="AG30" s="84"/>
      <c r="AH30" s="85"/>
      <c r="AI30" s="86"/>
      <c r="AJ30" s="87"/>
      <c r="AK30" s="83"/>
      <c r="AL30" s="83"/>
      <c r="AM30" s="84"/>
      <c r="AP30" s="264"/>
      <c r="AQ30" s="260"/>
      <c r="AR30" s="130"/>
      <c r="AS30" s="252"/>
      <c r="AT30" s="145" t="s">
        <v>45</v>
      </c>
      <c r="AU30" s="92"/>
      <c r="AV30" s="92"/>
      <c r="AW30" s="93"/>
      <c r="AX30" s="97"/>
      <c r="AY30" s="98"/>
      <c r="AZ30" s="99" t="s">
        <v>82</v>
      </c>
      <c r="BA30" s="112" t="s">
        <v>80</v>
      </c>
      <c r="BB30" s="113"/>
      <c r="BC30" s="114"/>
      <c r="BD30" s="97"/>
      <c r="BE30" s="98"/>
      <c r="BF30" s="99" t="s">
        <v>82</v>
      </c>
      <c r="BG30" s="112" t="s">
        <v>80</v>
      </c>
      <c r="BH30" s="113"/>
      <c r="BI30" s="114"/>
      <c r="BJ30" s="97"/>
      <c r="BK30" s="98"/>
      <c r="BL30" s="99" t="s">
        <v>82</v>
      </c>
      <c r="BM30" s="112" t="s">
        <v>80</v>
      </c>
      <c r="BN30" s="113"/>
      <c r="BO30" s="114"/>
      <c r="BP30" s="97"/>
      <c r="BQ30" s="98"/>
      <c r="BR30" s="99" t="s">
        <v>82</v>
      </c>
      <c r="BS30" s="112" t="s">
        <v>80</v>
      </c>
      <c r="BT30" s="113"/>
      <c r="BU30" s="114"/>
      <c r="BV30" s="97"/>
      <c r="BW30" s="98"/>
      <c r="BX30" s="99" t="s">
        <v>82</v>
      </c>
      <c r="BY30" s="112" t="s">
        <v>80</v>
      </c>
      <c r="BZ30" s="113"/>
      <c r="CA30" s="114"/>
    </row>
    <row r="31" spans="2:79" ht="22.9" customHeight="1">
      <c r="B31" s="202"/>
      <c r="C31" s="213" t="s">
        <v>90</v>
      </c>
      <c r="D31" s="214"/>
      <c r="E31" s="215"/>
      <c r="F31" s="225" t="s">
        <v>91</v>
      </c>
      <c r="G31" s="75"/>
      <c r="H31" s="75"/>
      <c r="I31" s="76"/>
      <c r="J31" s="164"/>
      <c r="K31" s="165"/>
      <c r="L31" s="222" t="s">
        <v>92</v>
      </c>
      <c r="M31" s="148" t="s">
        <v>80</v>
      </c>
      <c r="N31" s="149"/>
      <c r="O31" s="150"/>
      <c r="P31" s="164"/>
      <c r="Q31" s="165"/>
      <c r="R31" s="222" t="s">
        <v>92</v>
      </c>
      <c r="S31" s="148" t="s">
        <v>80</v>
      </c>
      <c r="T31" s="149"/>
      <c r="U31" s="150"/>
      <c r="V31" s="164"/>
      <c r="W31" s="165"/>
      <c r="X31" s="222" t="s">
        <v>92</v>
      </c>
      <c r="Y31" s="148" t="s">
        <v>80</v>
      </c>
      <c r="Z31" s="149"/>
      <c r="AA31" s="150"/>
      <c r="AB31" s="164"/>
      <c r="AC31" s="165"/>
      <c r="AD31" s="222" t="s">
        <v>92</v>
      </c>
      <c r="AE31" s="148" t="s">
        <v>80</v>
      </c>
      <c r="AF31" s="149"/>
      <c r="AG31" s="150"/>
      <c r="AH31" s="164"/>
      <c r="AI31" s="165"/>
      <c r="AJ31" s="222" t="s">
        <v>92</v>
      </c>
      <c r="AK31" s="148" t="s">
        <v>80</v>
      </c>
      <c r="AL31" s="149"/>
      <c r="AM31" s="150"/>
      <c r="AP31" s="264"/>
      <c r="AQ31" s="260"/>
      <c r="AR31" s="130"/>
      <c r="AS31" s="252"/>
      <c r="AT31" s="94"/>
      <c r="AU31" s="95"/>
      <c r="AV31" s="95"/>
      <c r="AW31" s="96"/>
      <c r="AX31" s="118"/>
      <c r="AY31" s="119"/>
      <c r="AZ31" s="120"/>
      <c r="BA31" s="115"/>
      <c r="BB31" s="116"/>
      <c r="BC31" s="117"/>
      <c r="BD31" s="118"/>
      <c r="BE31" s="119"/>
      <c r="BF31" s="120"/>
      <c r="BG31" s="115"/>
      <c r="BH31" s="116"/>
      <c r="BI31" s="117"/>
      <c r="BJ31" s="118"/>
      <c r="BK31" s="119"/>
      <c r="BL31" s="120"/>
      <c r="BM31" s="115"/>
      <c r="BN31" s="116"/>
      <c r="BO31" s="117"/>
      <c r="BP31" s="118"/>
      <c r="BQ31" s="119"/>
      <c r="BR31" s="120"/>
      <c r="BS31" s="115"/>
      <c r="BT31" s="116"/>
      <c r="BU31" s="117"/>
      <c r="BV31" s="118"/>
      <c r="BW31" s="119"/>
      <c r="BX31" s="120"/>
      <c r="BY31" s="115"/>
      <c r="BZ31" s="116"/>
      <c r="CA31" s="117"/>
    </row>
    <row r="32" spans="2:79" ht="22.9" customHeight="1" thickBot="1">
      <c r="B32" s="202"/>
      <c r="C32" s="216"/>
      <c r="D32" s="217"/>
      <c r="E32" s="218"/>
      <c r="F32" s="94"/>
      <c r="G32" s="95"/>
      <c r="H32" s="95"/>
      <c r="I32" s="96"/>
      <c r="J32" s="97"/>
      <c r="K32" s="98"/>
      <c r="L32" s="223"/>
      <c r="M32" s="155"/>
      <c r="N32" s="156"/>
      <c r="O32" s="157"/>
      <c r="P32" s="97"/>
      <c r="Q32" s="98"/>
      <c r="R32" s="223"/>
      <c r="S32" s="155"/>
      <c r="T32" s="156"/>
      <c r="U32" s="157"/>
      <c r="V32" s="97"/>
      <c r="W32" s="98"/>
      <c r="X32" s="223"/>
      <c r="Y32" s="155"/>
      <c r="Z32" s="156"/>
      <c r="AA32" s="157"/>
      <c r="AB32" s="97"/>
      <c r="AC32" s="98"/>
      <c r="AD32" s="223"/>
      <c r="AE32" s="155"/>
      <c r="AF32" s="156"/>
      <c r="AG32" s="157"/>
      <c r="AH32" s="97"/>
      <c r="AI32" s="98"/>
      <c r="AJ32" s="223"/>
      <c r="AK32" s="155"/>
      <c r="AL32" s="156"/>
      <c r="AM32" s="157"/>
      <c r="AP32" s="264"/>
      <c r="AQ32" s="260"/>
      <c r="AR32" s="130"/>
      <c r="AS32" s="252"/>
      <c r="AT32" s="145" t="s">
        <v>46</v>
      </c>
      <c r="AU32" s="92"/>
      <c r="AV32" s="92"/>
      <c r="AW32" s="93"/>
      <c r="AX32" s="97"/>
      <c r="AY32" s="98"/>
      <c r="AZ32" s="99" t="s">
        <v>82</v>
      </c>
      <c r="BA32" s="112" t="s">
        <v>80</v>
      </c>
      <c r="BB32" s="113"/>
      <c r="BC32" s="114"/>
      <c r="BD32" s="97"/>
      <c r="BE32" s="98"/>
      <c r="BF32" s="99" t="s">
        <v>82</v>
      </c>
      <c r="BG32" s="112" t="s">
        <v>80</v>
      </c>
      <c r="BH32" s="113"/>
      <c r="BI32" s="114"/>
      <c r="BJ32" s="97"/>
      <c r="BK32" s="98"/>
      <c r="BL32" s="99" t="s">
        <v>82</v>
      </c>
      <c r="BM32" s="112" t="s">
        <v>80</v>
      </c>
      <c r="BN32" s="113"/>
      <c r="BO32" s="114"/>
      <c r="BP32" s="97"/>
      <c r="BQ32" s="98"/>
      <c r="BR32" s="99" t="s">
        <v>82</v>
      </c>
      <c r="BS32" s="112" t="s">
        <v>80</v>
      </c>
      <c r="BT32" s="113"/>
      <c r="BU32" s="114"/>
      <c r="BV32" s="97"/>
      <c r="BW32" s="98"/>
      <c r="BX32" s="99" t="s">
        <v>82</v>
      </c>
      <c r="BY32" s="112" t="s">
        <v>80</v>
      </c>
      <c r="BZ32" s="113"/>
      <c r="CA32" s="114"/>
    </row>
    <row r="33" spans="2:79" ht="22.9" customHeight="1" thickBot="1">
      <c r="B33" s="202"/>
      <c r="C33" s="216"/>
      <c r="D33" s="217"/>
      <c r="E33" s="218"/>
      <c r="F33" s="225" t="s">
        <v>93</v>
      </c>
      <c r="G33" s="75"/>
      <c r="H33" s="75"/>
      <c r="I33" s="76"/>
      <c r="J33" s="164"/>
      <c r="K33" s="165"/>
      <c r="L33" s="222" t="s">
        <v>37</v>
      </c>
      <c r="M33" s="148" t="s">
        <v>80</v>
      </c>
      <c r="N33" s="149"/>
      <c r="O33" s="150"/>
      <c r="P33" s="164"/>
      <c r="Q33" s="165"/>
      <c r="R33" s="222" t="s">
        <v>37</v>
      </c>
      <c r="S33" s="148" t="s">
        <v>80</v>
      </c>
      <c r="T33" s="149"/>
      <c r="U33" s="150"/>
      <c r="V33" s="164"/>
      <c r="W33" s="165"/>
      <c r="X33" s="222" t="s">
        <v>37</v>
      </c>
      <c r="Y33" s="148" t="s">
        <v>80</v>
      </c>
      <c r="Z33" s="149"/>
      <c r="AA33" s="150"/>
      <c r="AB33" s="164"/>
      <c r="AC33" s="165"/>
      <c r="AD33" s="222" t="s">
        <v>37</v>
      </c>
      <c r="AE33" s="148" t="s">
        <v>80</v>
      </c>
      <c r="AF33" s="149"/>
      <c r="AG33" s="150"/>
      <c r="AH33" s="164"/>
      <c r="AI33" s="165"/>
      <c r="AJ33" s="222" t="s">
        <v>37</v>
      </c>
      <c r="AK33" s="148" t="s">
        <v>80</v>
      </c>
      <c r="AL33" s="149"/>
      <c r="AM33" s="150"/>
      <c r="AP33" s="264"/>
      <c r="AQ33" s="260"/>
      <c r="AR33" s="130"/>
      <c r="AS33" s="253"/>
      <c r="AT33" s="94"/>
      <c r="AU33" s="95"/>
      <c r="AV33" s="95"/>
      <c r="AW33" s="96"/>
      <c r="AX33" s="118"/>
      <c r="AY33" s="119"/>
      <c r="AZ33" s="120"/>
      <c r="BA33" s="115"/>
      <c r="BB33" s="116"/>
      <c r="BC33" s="117"/>
      <c r="BD33" s="118"/>
      <c r="BE33" s="119"/>
      <c r="BF33" s="120"/>
      <c r="BG33" s="115"/>
      <c r="BH33" s="116"/>
      <c r="BI33" s="117"/>
      <c r="BJ33" s="118"/>
      <c r="BK33" s="119"/>
      <c r="BL33" s="120"/>
      <c r="BM33" s="115"/>
      <c r="BN33" s="116"/>
      <c r="BO33" s="117"/>
      <c r="BP33" s="118"/>
      <c r="BQ33" s="119"/>
      <c r="BR33" s="120"/>
      <c r="BS33" s="115"/>
      <c r="BT33" s="116"/>
      <c r="BU33" s="117"/>
      <c r="BV33" s="118"/>
      <c r="BW33" s="119"/>
      <c r="BX33" s="120"/>
      <c r="BY33" s="115"/>
      <c r="BZ33" s="116"/>
      <c r="CA33" s="117"/>
    </row>
    <row r="34" spans="2:79" ht="22.9" customHeight="1">
      <c r="B34" s="202"/>
      <c r="C34" s="216"/>
      <c r="D34" s="217"/>
      <c r="E34" s="218"/>
      <c r="F34" s="94"/>
      <c r="G34" s="95"/>
      <c r="H34" s="95"/>
      <c r="I34" s="96"/>
      <c r="J34" s="97"/>
      <c r="K34" s="98"/>
      <c r="L34" s="223"/>
      <c r="M34" s="155"/>
      <c r="N34" s="156"/>
      <c r="O34" s="157"/>
      <c r="P34" s="97"/>
      <c r="Q34" s="98"/>
      <c r="R34" s="223"/>
      <c r="S34" s="155"/>
      <c r="T34" s="156"/>
      <c r="U34" s="157"/>
      <c r="V34" s="97"/>
      <c r="W34" s="98"/>
      <c r="X34" s="223"/>
      <c r="Y34" s="155"/>
      <c r="Z34" s="156"/>
      <c r="AA34" s="157"/>
      <c r="AB34" s="97"/>
      <c r="AC34" s="98"/>
      <c r="AD34" s="223"/>
      <c r="AE34" s="155"/>
      <c r="AF34" s="156"/>
      <c r="AG34" s="157"/>
      <c r="AH34" s="97"/>
      <c r="AI34" s="98"/>
      <c r="AJ34" s="223"/>
      <c r="AK34" s="155"/>
      <c r="AL34" s="156"/>
      <c r="AM34" s="157"/>
      <c r="AP34" s="264"/>
      <c r="AQ34" s="260"/>
      <c r="AR34" s="130"/>
      <c r="AS34" s="176" t="s">
        <v>47</v>
      </c>
      <c r="AT34" s="186" t="s">
        <v>41</v>
      </c>
      <c r="AU34" s="75"/>
      <c r="AV34" s="75"/>
      <c r="AW34" s="76"/>
      <c r="AX34" s="164"/>
      <c r="AY34" s="165"/>
      <c r="AZ34" s="166" t="s">
        <v>82</v>
      </c>
      <c r="BA34" s="148" t="s">
        <v>80</v>
      </c>
      <c r="BB34" s="149"/>
      <c r="BC34" s="150"/>
      <c r="BD34" s="164"/>
      <c r="BE34" s="165"/>
      <c r="BF34" s="166" t="s">
        <v>82</v>
      </c>
      <c r="BG34" s="148" t="s">
        <v>80</v>
      </c>
      <c r="BH34" s="149"/>
      <c r="BI34" s="150"/>
      <c r="BJ34" s="164"/>
      <c r="BK34" s="165"/>
      <c r="BL34" s="166" t="s">
        <v>82</v>
      </c>
      <c r="BM34" s="148" t="s">
        <v>80</v>
      </c>
      <c r="BN34" s="149"/>
      <c r="BO34" s="150"/>
      <c r="BP34" s="164"/>
      <c r="BQ34" s="165"/>
      <c r="BR34" s="166" t="s">
        <v>82</v>
      </c>
      <c r="BS34" s="148" t="s">
        <v>80</v>
      </c>
      <c r="BT34" s="149"/>
      <c r="BU34" s="150"/>
      <c r="BV34" s="164"/>
      <c r="BW34" s="165"/>
      <c r="BX34" s="166" t="s">
        <v>82</v>
      </c>
      <c r="BY34" s="148" t="s">
        <v>80</v>
      </c>
      <c r="BZ34" s="149"/>
      <c r="CA34" s="150"/>
    </row>
    <row r="35" spans="2:79" ht="22.9" customHeight="1">
      <c r="B35" s="202"/>
      <c r="C35" s="216"/>
      <c r="D35" s="217"/>
      <c r="E35" s="218"/>
      <c r="F35" s="91" t="s">
        <v>94</v>
      </c>
      <c r="G35" s="92"/>
      <c r="H35" s="92"/>
      <c r="I35" s="93"/>
      <c r="J35" s="97"/>
      <c r="K35" s="98"/>
      <c r="L35" s="224" t="s">
        <v>92</v>
      </c>
      <c r="M35" s="112" t="s">
        <v>80</v>
      </c>
      <c r="N35" s="113"/>
      <c r="O35" s="114"/>
      <c r="P35" s="97"/>
      <c r="Q35" s="98"/>
      <c r="R35" s="224" t="s">
        <v>92</v>
      </c>
      <c r="S35" s="112" t="s">
        <v>80</v>
      </c>
      <c r="T35" s="113"/>
      <c r="U35" s="114"/>
      <c r="V35" s="97"/>
      <c r="W35" s="98"/>
      <c r="X35" s="224" t="s">
        <v>92</v>
      </c>
      <c r="Y35" s="112" t="s">
        <v>80</v>
      </c>
      <c r="Z35" s="113"/>
      <c r="AA35" s="114"/>
      <c r="AB35" s="97"/>
      <c r="AC35" s="98"/>
      <c r="AD35" s="224" t="s">
        <v>92</v>
      </c>
      <c r="AE35" s="112" t="s">
        <v>80</v>
      </c>
      <c r="AF35" s="113"/>
      <c r="AG35" s="114"/>
      <c r="AH35" s="97"/>
      <c r="AI35" s="98"/>
      <c r="AJ35" s="224" t="s">
        <v>92</v>
      </c>
      <c r="AK35" s="112" t="s">
        <v>80</v>
      </c>
      <c r="AL35" s="113"/>
      <c r="AM35" s="114"/>
      <c r="AP35" s="264"/>
      <c r="AQ35" s="260"/>
      <c r="AR35" s="130"/>
      <c r="AS35" s="177"/>
      <c r="AT35" s="94"/>
      <c r="AU35" s="95"/>
      <c r="AV35" s="95"/>
      <c r="AW35" s="96"/>
      <c r="AX35" s="97"/>
      <c r="AY35" s="98"/>
      <c r="AZ35" s="99"/>
      <c r="BA35" s="115"/>
      <c r="BB35" s="116"/>
      <c r="BC35" s="117"/>
      <c r="BD35" s="97"/>
      <c r="BE35" s="98"/>
      <c r="BF35" s="99"/>
      <c r="BG35" s="115"/>
      <c r="BH35" s="116"/>
      <c r="BI35" s="117"/>
      <c r="BJ35" s="97"/>
      <c r="BK35" s="98"/>
      <c r="BL35" s="99"/>
      <c r="BM35" s="115"/>
      <c r="BN35" s="116"/>
      <c r="BO35" s="117"/>
      <c r="BP35" s="97"/>
      <c r="BQ35" s="98"/>
      <c r="BR35" s="99"/>
      <c r="BS35" s="115"/>
      <c r="BT35" s="116"/>
      <c r="BU35" s="117"/>
      <c r="BV35" s="97"/>
      <c r="BW35" s="98"/>
      <c r="BX35" s="99"/>
      <c r="BY35" s="115"/>
      <c r="BZ35" s="116"/>
      <c r="CA35" s="117"/>
    </row>
    <row r="36" spans="2:79" ht="22.9" customHeight="1" thickBot="1">
      <c r="B36" s="203"/>
      <c r="C36" s="219"/>
      <c r="D36" s="220"/>
      <c r="E36" s="221"/>
      <c r="F36" s="144"/>
      <c r="G36" s="81"/>
      <c r="H36" s="81"/>
      <c r="I36" s="82"/>
      <c r="J36" s="105"/>
      <c r="K36" s="106"/>
      <c r="L36" s="108"/>
      <c r="M36" s="126"/>
      <c r="N36" s="127"/>
      <c r="O36" s="128"/>
      <c r="P36" s="105"/>
      <c r="Q36" s="106"/>
      <c r="R36" s="108"/>
      <c r="S36" s="126"/>
      <c r="T36" s="127"/>
      <c r="U36" s="128"/>
      <c r="V36" s="105"/>
      <c r="W36" s="106"/>
      <c r="X36" s="108"/>
      <c r="Y36" s="126"/>
      <c r="Z36" s="127"/>
      <c r="AA36" s="128"/>
      <c r="AB36" s="105"/>
      <c r="AC36" s="106"/>
      <c r="AD36" s="108"/>
      <c r="AE36" s="126"/>
      <c r="AF36" s="127"/>
      <c r="AG36" s="128"/>
      <c r="AH36" s="105"/>
      <c r="AI36" s="106"/>
      <c r="AJ36" s="108"/>
      <c r="AK36" s="126"/>
      <c r="AL36" s="127"/>
      <c r="AM36" s="128"/>
      <c r="AP36" s="264"/>
      <c r="AQ36" s="260"/>
      <c r="AR36" s="130"/>
      <c r="AS36" s="177"/>
      <c r="AT36" s="145" t="s">
        <v>44</v>
      </c>
      <c r="AU36" s="92"/>
      <c r="AV36" s="92"/>
      <c r="AW36" s="93"/>
      <c r="AX36" s="97"/>
      <c r="AY36" s="98"/>
      <c r="AZ36" s="99" t="s">
        <v>82</v>
      </c>
      <c r="BA36" s="112" t="s">
        <v>80</v>
      </c>
      <c r="BB36" s="113"/>
      <c r="BC36" s="114"/>
      <c r="BD36" s="97"/>
      <c r="BE36" s="98"/>
      <c r="BF36" s="99" t="s">
        <v>82</v>
      </c>
      <c r="BG36" s="112" t="s">
        <v>80</v>
      </c>
      <c r="BH36" s="113"/>
      <c r="BI36" s="114"/>
      <c r="BJ36" s="97"/>
      <c r="BK36" s="98"/>
      <c r="BL36" s="99" t="s">
        <v>82</v>
      </c>
      <c r="BM36" s="112" t="s">
        <v>80</v>
      </c>
      <c r="BN36" s="113"/>
      <c r="BO36" s="114"/>
      <c r="BP36" s="97"/>
      <c r="BQ36" s="98"/>
      <c r="BR36" s="99" t="s">
        <v>82</v>
      </c>
      <c r="BS36" s="112" t="s">
        <v>80</v>
      </c>
      <c r="BT36" s="113"/>
      <c r="BU36" s="114"/>
      <c r="BV36" s="97"/>
      <c r="BW36" s="98"/>
      <c r="BX36" s="99" t="s">
        <v>82</v>
      </c>
      <c r="BY36" s="112" t="s">
        <v>80</v>
      </c>
      <c r="BZ36" s="113"/>
      <c r="CA36" s="114"/>
    </row>
    <row r="37" spans="2:79" ht="22.9" customHeight="1">
      <c r="B37" s="201" t="s">
        <v>95</v>
      </c>
      <c r="C37" s="180" t="s">
        <v>71</v>
      </c>
      <c r="D37" s="204"/>
      <c r="E37" s="205"/>
      <c r="F37" s="189" t="s">
        <v>106</v>
      </c>
      <c r="G37" s="196"/>
      <c r="H37" s="196"/>
      <c r="I37" s="197"/>
      <c r="J37" s="103"/>
      <c r="K37" s="104"/>
      <c r="L37" s="107" t="s">
        <v>33</v>
      </c>
      <c r="M37" s="100" t="s">
        <v>96</v>
      </c>
      <c r="N37" s="101"/>
      <c r="O37" s="102"/>
      <c r="P37" s="103"/>
      <c r="Q37" s="104"/>
      <c r="R37" s="187" t="s">
        <v>33</v>
      </c>
      <c r="S37" s="100" t="s">
        <v>96</v>
      </c>
      <c r="T37" s="101"/>
      <c r="U37" s="102"/>
      <c r="V37" s="103"/>
      <c r="W37" s="104"/>
      <c r="X37" s="187" t="s">
        <v>33</v>
      </c>
      <c r="Y37" s="100" t="s">
        <v>96</v>
      </c>
      <c r="Z37" s="101"/>
      <c r="AA37" s="102"/>
      <c r="AB37" s="103"/>
      <c r="AC37" s="104"/>
      <c r="AD37" s="187" t="s">
        <v>33</v>
      </c>
      <c r="AE37" s="100" t="s">
        <v>96</v>
      </c>
      <c r="AF37" s="101"/>
      <c r="AG37" s="102"/>
      <c r="AH37" s="103"/>
      <c r="AI37" s="104"/>
      <c r="AJ37" s="187" t="s">
        <v>33</v>
      </c>
      <c r="AK37" s="100" t="s">
        <v>96</v>
      </c>
      <c r="AL37" s="101"/>
      <c r="AM37" s="102"/>
      <c r="AP37" s="264"/>
      <c r="AQ37" s="260"/>
      <c r="AR37" s="130"/>
      <c r="AS37" s="177"/>
      <c r="AT37" s="94"/>
      <c r="AU37" s="95"/>
      <c r="AV37" s="95"/>
      <c r="AW37" s="96"/>
      <c r="AX37" s="97"/>
      <c r="AY37" s="98"/>
      <c r="AZ37" s="99"/>
      <c r="BA37" s="115"/>
      <c r="BB37" s="116"/>
      <c r="BC37" s="117"/>
      <c r="BD37" s="97"/>
      <c r="BE37" s="98"/>
      <c r="BF37" s="99"/>
      <c r="BG37" s="115"/>
      <c r="BH37" s="116"/>
      <c r="BI37" s="117"/>
      <c r="BJ37" s="97"/>
      <c r="BK37" s="98"/>
      <c r="BL37" s="99"/>
      <c r="BM37" s="115"/>
      <c r="BN37" s="116"/>
      <c r="BO37" s="117"/>
      <c r="BP37" s="97"/>
      <c r="BQ37" s="98"/>
      <c r="BR37" s="99"/>
      <c r="BS37" s="115"/>
      <c r="BT37" s="116"/>
      <c r="BU37" s="117"/>
      <c r="BV37" s="97"/>
      <c r="BW37" s="98"/>
      <c r="BX37" s="99"/>
      <c r="BY37" s="115"/>
      <c r="BZ37" s="116"/>
      <c r="CA37" s="117"/>
    </row>
    <row r="38" spans="2:79" ht="22.9" customHeight="1">
      <c r="B38" s="202"/>
      <c r="C38" s="206"/>
      <c r="D38" s="206"/>
      <c r="E38" s="207"/>
      <c r="F38" s="210"/>
      <c r="G38" s="211"/>
      <c r="H38" s="211"/>
      <c r="I38" s="212"/>
      <c r="J38" s="118"/>
      <c r="K38" s="119"/>
      <c r="L38" s="120"/>
      <c r="M38" s="171"/>
      <c r="N38" s="172"/>
      <c r="O38" s="173"/>
      <c r="P38" s="118"/>
      <c r="Q38" s="119"/>
      <c r="R38" s="170"/>
      <c r="S38" s="171"/>
      <c r="T38" s="172"/>
      <c r="U38" s="173"/>
      <c r="V38" s="118"/>
      <c r="W38" s="119"/>
      <c r="X38" s="170"/>
      <c r="Y38" s="171"/>
      <c r="Z38" s="172"/>
      <c r="AA38" s="173"/>
      <c r="AB38" s="118"/>
      <c r="AC38" s="119"/>
      <c r="AD38" s="170"/>
      <c r="AE38" s="171"/>
      <c r="AF38" s="172"/>
      <c r="AG38" s="173"/>
      <c r="AH38" s="118"/>
      <c r="AI38" s="119"/>
      <c r="AJ38" s="170"/>
      <c r="AK38" s="171"/>
      <c r="AL38" s="172"/>
      <c r="AM38" s="173"/>
      <c r="AP38" s="264"/>
      <c r="AQ38" s="260"/>
      <c r="AR38" s="130"/>
      <c r="AS38" s="177"/>
      <c r="AT38" s="145" t="s">
        <v>48</v>
      </c>
      <c r="AU38" s="92"/>
      <c r="AV38" s="92"/>
      <c r="AW38" s="93"/>
      <c r="AX38" s="97"/>
      <c r="AY38" s="98"/>
      <c r="AZ38" s="99" t="s">
        <v>82</v>
      </c>
      <c r="BA38" s="112" t="s">
        <v>80</v>
      </c>
      <c r="BB38" s="113"/>
      <c r="BC38" s="114"/>
      <c r="BD38" s="97"/>
      <c r="BE38" s="98"/>
      <c r="BF38" s="99" t="s">
        <v>82</v>
      </c>
      <c r="BG38" s="112" t="s">
        <v>80</v>
      </c>
      <c r="BH38" s="113"/>
      <c r="BI38" s="114"/>
      <c r="BJ38" s="97"/>
      <c r="BK38" s="98"/>
      <c r="BL38" s="99" t="s">
        <v>82</v>
      </c>
      <c r="BM38" s="112" t="s">
        <v>80</v>
      </c>
      <c r="BN38" s="113"/>
      <c r="BO38" s="114"/>
      <c r="BP38" s="97"/>
      <c r="BQ38" s="98"/>
      <c r="BR38" s="99" t="s">
        <v>82</v>
      </c>
      <c r="BS38" s="112" t="s">
        <v>80</v>
      </c>
      <c r="BT38" s="113"/>
      <c r="BU38" s="114"/>
      <c r="BV38" s="97"/>
      <c r="BW38" s="98"/>
      <c r="BX38" s="99" t="s">
        <v>82</v>
      </c>
      <c r="BY38" s="112" t="s">
        <v>80</v>
      </c>
      <c r="BZ38" s="113"/>
      <c r="CA38" s="114"/>
    </row>
    <row r="39" spans="2:79" ht="22.9" customHeight="1">
      <c r="B39" s="202"/>
      <c r="C39" s="206"/>
      <c r="D39" s="206"/>
      <c r="E39" s="207"/>
      <c r="F39" s="195" t="s">
        <v>66</v>
      </c>
      <c r="G39" s="196"/>
      <c r="H39" s="196"/>
      <c r="I39" s="197"/>
      <c r="J39" s="97"/>
      <c r="K39" s="98"/>
      <c r="L39" s="99" t="s">
        <v>33</v>
      </c>
      <c r="M39" s="112" t="s">
        <v>80</v>
      </c>
      <c r="N39" s="113"/>
      <c r="O39" s="114"/>
      <c r="P39" s="97"/>
      <c r="Q39" s="98"/>
      <c r="R39" s="169" t="s">
        <v>33</v>
      </c>
      <c r="S39" s="112" t="s">
        <v>96</v>
      </c>
      <c r="T39" s="113"/>
      <c r="U39" s="114"/>
      <c r="V39" s="97"/>
      <c r="W39" s="98"/>
      <c r="X39" s="169" t="s">
        <v>33</v>
      </c>
      <c r="Y39" s="112" t="s">
        <v>96</v>
      </c>
      <c r="Z39" s="113"/>
      <c r="AA39" s="114"/>
      <c r="AB39" s="97"/>
      <c r="AC39" s="98"/>
      <c r="AD39" s="169" t="s">
        <v>33</v>
      </c>
      <c r="AE39" s="112" t="s">
        <v>96</v>
      </c>
      <c r="AF39" s="113"/>
      <c r="AG39" s="114"/>
      <c r="AH39" s="97"/>
      <c r="AI39" s="98"/>
      <c r="AJ39" s="169" t="s">
        <v>33</v>
      </c>
      <c r="AK39" s="112" t="s">
        <v>96</v>
      </c>
      <c r="AL39" s="113"/>
      <c r="AM39" s="114"/>
      <c r="AP39" s="264"/>
      <c r="AQ39" s="260"/>
      <c r="AR39" s="130"/>
      <c r="AS39" s="177"/>
      <c r="AT39" s="94"/>
      <c r="AU39" s="95"/>
      <c r="AV39" s="95"/>
      <c r="AW39" s="96"/>
      <c r="AX39" s="97"/>
      <c r="AY39" s="98"/>
      <c r="AZ39" s="99"/>
      <c r="BA39" s="115"/>
      <c r="BB39" s="116"/>
      <c r="BC39" s="117"/>
      <c r="BD39" s="97"/>
      <c r="BE39" s="98"/>
      <c r="BF39" s="99"/>
      <c r="BG39" s="115"/>
      <c r="BH39" s="116"/>
      <c r="BI39" s="117"/>
      <c r="BJ39" s="97"/>
      <c r="BK39" s="98"/>
      <c r="BL39" s="99"/>
      <c r="BM39" s="115"/>
      <c r="BN39" s="116"/>
      <c r="BO39" s="117"/>
      <c r="BP39" s="97"/>
      <c r="BQ39" s="98"/>
      <c r="BR39" s="99"/>
      <c r="BS39" s="115"/>
      <c r="BT39" s="116"/>
      <c r="BU39" s="117"/>
      <c r="BV39" s="97"/>
      <c r="BW39" s="98"/>
      <c r="BX39" s="99"/>
      <c r="BY39" s="115"/>
      <c r="BZ39" s="116"/>
      <c r="CA39" s="117"/>
    </row>
    <row r="40" spans="2:79" ht="22.9" customHeight="1">
      <c r="B40" s="202"/>
      <c r="C40" s="206"/>
      <c r="D40" s="206"/>
      <c r="E40" s="207"/>
      <c r="F40" s="198"/>
      <c r="G40" s="199"/>
      <c r="H40" s="199"/>
      <c r="I40" s="200"/>
      <c r="J40" s="97"/>
      <c r="K40" s="98"/>
      <c r="L40" s="99"/>
      <c r="M40" s="155"/>
      <c r="N40" s="156"/>
      <c r="O40" s="157"/>
      <c r="P40" s="97"/>
      <c r="Q40" s="98"/>
      <c r="R40" s="147"/>
      <c r="S40" s="155"/>
      <c r="T40" s="156"/>
      <c r="U40" s="157"/>
      <c r="V40" s="97"/>
      <c r="W40" s="98"/>
      <c r="X40" s="147"/>
      <c r="Y40" s="155"/>
      <c r="Z40" s="156"/>
      <c r="AA40" s="157"/>
      <c r="AB40" s="97"/>
      <c r="AC40" s="98"/>
      <c r="AD40" s="147"/>
      <c r="AE40" s="155"/>
      <c r="AF40" s="156"/>
      <c r="AG40" s="157"/>
      <c r="AH40" s="97"/>
      <c r="AI40" s="98"/>
      <c r="AJ40" s="147"/>
      <c r="AK40" s="155"/>
      <c r="AL40" s="156"/>
      <c r="AM40" s="157"/>
      <c r="AP40" s="264"/>
      <c r="AQ40" s="260"/>
      <c r="AR40" s="130"/>
      <c r="AS40" s="177"/>
      <c r="AT40" s="145" t="s">
        <v>49</v>
      </c>
      <c r="AU40" s="92"/>
      <c r="AV40" s="92"/>
      <c r="AW40" s="93"/>
      <c r="AX40" s="97"/>
      <c r="AY40" s="98"/>
      <c r="AZ40" s="99" t="s">
        <v>82</v>
      </c>
      <c r="BA40" s="112" t="s">
        <v>80</v>
      </c>
      <c r="BB40" s="113"/>
      <c r="BC40" s="114"/>
      <c r="BD40" s="97"/>
      <c r="BE40" s="98"/>
      <c r="BF40" s="99" t="s">
        <v>82</v>
      </c>
      <c r="BG40" s="112" t="s">
        <v>80</v>
      </c>
      <c r="BH40" s="113"/>
      <c r="BI40" s="114"/>
      <c r="BJ40" s="97"/>
      <c r="BK40" s="98"/>
      <c r="BL40" s="99" t="s">
        <v>82</v>
      </c>
      <c r="BM40" s="112" t="s">
        <v>80</v>
      </c>
      <c r="BN40" s="113"/>
      <c r="BO40" s="114"/>
      <c r="BP40" s="97"/>
      <c r="BQ40" s="98"/>
      <c r="BR40" s="99" t="s">
        <v>82</v>
      </c>
      <c r="BS40" s="112" t="s">
        <v>80</v>
      </c>
      <c r="BT40" s="113"/>
      <c r="BU40" s="114"/>
      <c r="BV40" s="97"/>
      <c r="BW40" s="98"/>
      <c r="BX40" s="99" t="s">
        <v>82</v>
      </c>
      <c r="BY40" s="112" t="s">
        <v>80</v>
      </c>
      <c r="BZ40" s="113"/>
      <c r="CA40" s="114"/>
    </row>
    <row r="41" spans="2:79" ht="22.9" customHeight="1">
      <c r="B41" s="202"/>
      <c r="C41" s="206"/>
      <c r="D41" s="206"/>
      <c r="E41" s="207"/>
      <c r="F41" s="189" t="s">
        <v>64</v>
      </c>
      <c r="G41" s="190"/>
      <c r="H41" s="190"/>
      <c r="I41" s="191"/>
      <c r="J41" s="97"/>
      <c r="K41" s="98"/>
      <c r="L41" s="107" t="s">
        <v>33</v>
      </c>
      <c r="M41" s="100" t="s">
        <v>80</v>
      </c>
      <c r="N41" s="101"/>
      <c r="O41" s="102"/>
      <c r="P41" s="97"/>
      <c r="Q41" s="98"/>
      <c r="R41" s="187" t="s">
        <v>33</v>
      </c>
      <c r="S41" s="100" t="s">
        <v>96</v>
      </c>
      <c r="T41" s="101"/>
      <c r="U41" s="102"/>
      <c r="V41" s="97"/>
      <c r="W41" s="98"/>
      <c r="X41" s="187" t="s">
        <v>33</v>
      </c>
      <c r="Y41" s="100" t="s">
        <v>96</v>
      </c>
      <c r="Z41" s="101"/>
      <c r="AA41" s="102"/>
      <c r="AB41" s="97"/>
      <c r="AC41" s="98"/>
      <c r="AD41" s="187" t="s">
        <v>33</v>
      </c>
      <c r="AE41" s="100" t="s">
        <v>96</v>
      </c>
      <c r="AF41" s="101"/>
      <c r="AG41" s="102"/>
      <c r="AH41" s="97"/>
      <c r="AI41" s="98"/>
      <c r="AJ41" s="187" t="s">
        <v>33</v>
      </c>
      <c r="AK41" s="100" t="s">
        <v>96</v>
      </c>
      <c r="AL41" s="101"/>
      <c r="AM41" s="102"/>
      <c r="AP41" s="264"/>
      <c r="AQ41" s="260"/>
      <c r="AR41" s="130"/>
      <c r="AS41" s="177"/>
      <c r="AT41" s="94"/>
      <c r="AU41" s="95"/>
      <c r="AV41" s="95"/>
      <c r="AW41" s="96"/>
      <c r="AX41" s="97"/>
      <c r="AY41" s="98"/>
      <c r="AZ41" s="99"/>
      <c r="BA41" s="115"/>
      <c r="BB41" s="116"/>
      <c r="BC41" s="117"/>
      <c r="BD41" s="97"/>
      <c r="BE41" s="98"/>
      <c r="BF41" s="99"/>
      <c r="BG41" s="115"/>
      <c r="BH41" s="116"/>
      <c r="BI41" s="117"/>
      <c r="BJ41" s="97"/>
      <c r="BK41" s="98"/>
      <c r="BL41" s="99"/>
      <c r="BM41" s="115"/>
      <c r="BN41" s="116"/>
      <c r="BO41" s="117"/>
      <c r="BP41" s="97"/>
      <c r="BQ41" s="98"/>
      <c r="BR41" s="99"/>
      <c r="BS41" s="115"/>
      <c r="BT41" s="116"/>
      <c r="BU41" s="117"/>
      <c r="BV41" s="97"/>
      <c r="BW41" s="98"/>
      <c r="BX41" s="99"/>
      <c r="BY41" s="115"/>
      <c r="BZ41" s="116"/>
      <c r="CA41" s="117"/>
    </row>
    <row r="42" spans="2:79" ht="22.9" customHeight="1">
      <c r="B42" s="202"/>
      <c r="C42" s="206"/>
      <c r="D42" s="206"/>
      <c r="E42" s="207"/>
      <c r="F42" s="192"/>
      <c r="G42" s="193"/>
      <c r="H42" s="193"/>
      <c r="I42" s="194"/>
      <c r="J42" s="118"/>
      <c r="K42" s="119"/>
      <c r="L42" s="120"/>
      <c r="M42" s="171"/>
      <c r="N42" s="172"/>
      <c r="O42" s="173"/>
      <c r="P42" s="118"/>
      <c r="Q42" s="119"/>
      <c r="R42" s="170"/>
      <c r="S42" s="171"/>
      <c r="T42" s="172"/>
      <c r="U42" s="173"/>
      <c r="V42" s="118"/>
      <c r="W42" s="119"/>
      <c r="X42" s="170"/>
      <c r="Y42" s="171"/>
      <c r="Z42" s="172"/>
      <c r="AA42" s="173"/>
      <c r="AB42" s="118"/>
      <c r="AC42" s="119"/>
      <c r="AD42" s="170"/>
      <c r="AE42" s="171"/>
      <c r="AF42" s="172"/>
      <c r="AG42" s="173"/>
      <c r="AH42" s="118"/>
      <c r="AI42" s="119"/>
      <c r="AJ42" s="170"/>
      <c r="AK42" s="171"/>
      <c r="AL42" s="172"/>
      <c r="AM42" s="173"/>
      <c r="AP42" s="264"/>
      <c r="AQ42" s="260"/>
      <c r="AR42" s="130"/>
      <c r="AS42" s="177"/>
      <c r="AT42" s="91" t="s">
        <v>97</v>
      </c>
      <c r="AU42" s="92"/>
      <c r="AV42" s="92"/>
      <c r="AW42" s="93"/>
      <c r="AX42" s="97"/>
      <c r="AY42" s="98"/>
      <c r="AZ42" s="99" t="s">
        <v>82</v>
      </c>
      <c r="BA42" s="112" t="s">
        <v>80</v>
      </c>
      <c r="BB42" s="113"/>
      <c r="BC42" s="114"/>
      <c r="BD42" s="97"/>
      <c r="BE42" s="98"/>
      <c r="BF42" s="99" t="s">
        <v>82</v>
      </c>
      <c r="BG42" s="112" t="s">
        <v>80</v>
      </c>
      <c r="BH42" s="113"/>
      <c r="BI42" s="114"/>
      <c r="BJ42" s="97"/>
      <c r="BK42" s="98"/>
      <c r="BL42" s="99" t="s">
        <v>82</v>
      </c>
      <c r="BM42" s="112" t="s">
        <v>80</v>
      </c>
      <c r="BN42" s="113"/>
      <c r="BO42" s="114"/>
      <c r="BP42" s="97"/>
      <c r="BQ42" s="98"/>
      <c r="BR42" s="99" t="s">
        <v>82</v>
      </c>
      <c r="BS42" s="112" t="s">
        <v>80</v>
      </c>
      <c r="BT42" s="113"/>
      <c r="BU42" s="114"/>
      <c r="BV42" s="97"/>
      <c r="BW42" s="98"/>
      <c r="BX42" s="99" t="s">
        <v>82</v>
      </c>
      <c r="BY42" s="112" t="s">
        <v>80</v>
      </c>
      <c r="BZ42" s="113"/>
      <c r="CA42" s="114"/>
    </row>
    <row r="43" spans="2:79" ht="22.9" customHeight="1">
      <c r="B43" s="202"/>
      <c r="C43" s="206"/>
      <c r="D43" s="206"/>
      <c r="E43" s="207"/>
      <c r="F43" s="91" t="s">
        <v>68</v>
      </c>
      <c r="G43" s="92"/>
      <c r="H43" s="92"/>
      <c r="I43" s="93"/>
      <c r="J43" s="97"/>
      <c r="K43" s="98"/>
      <c r="L43" s="99" t="s">
        <v>33</v>
      </c>
      <c r="M43" s="112" t="s">
        <v>80</v>
      </c>
      <c r="N43" s="113"/>
      <c r="O43" s="114"/>
      <c r="P43" s="97"/>
      <c r="Q43" s="98"/>
      <c r="R43" s="169" t="s">
        <v>33</v>
      </c>
      <c r="S43" s="112" t="s">
        <v>96</v>
      </c>
      <c r="T43" s="113"/>
      <c r="U43" s="114"/>
      <c r="V43" s="97"/>
      <c r="W43" s="98"/>
      <c r="X43" s="169" t="s">
        <v>33</v>
      </c>
      <c r="Y43" s="112" t="s">
        <v>96</v>
      </c>
      <c r="Z43" s="113"/>
      <c r="AA43" s="114"/>
      <c r="AB43" s="97"/>
      <c r="AC43" s="98"/>
      <c r="AD43" s="169" t="s">
        <v>33</v>
      </c>
      <c r="AE43" s="112" t="s">
        <v>96</v>
      </c>
      <c r="AF43" s="113"/>
      <c r="AG43" s="114"/>
      <c r="AH43" s="97"/>
      <c r="AI43" s="98"/>
      <c r="AJ43" s="169" t="s">
        <v>33</v>
      </c>
      <c r="AK43" s="112" t="s">
        <v>96</v>
      </c>
      <c r="AL43" s="113"/>
      <c r="AM43" s="114"/>
      <c r="AP43" s="264"/>
      <c r="AQ43" s="260"/>
      <c r="AR43" s="130"/>
      <c r="AS43" s="177"/>
      <c r="AT43" s="94"/>
      <c r="AU43" s="95"/>
      <c r="AV43" s="95"/>
      <c r="AW43" s="96"/>
      <c r="AX43" s="97"/>
      <c r="AY43" s="98"/>
      <c r="AZ43" s="99"/>
      <c r="BA43" s="115"/>
      <c r="BB43" s="116"/>
      <c r="BC43" s="117"/>
      <c r="BD43" s="97"/>
      <c r="BE43" s="98"/>
      <c r="BF43" s="99"/>
      <c r="BG43" s="115"/>
      <c r="BH43" s="116"/>
      <c r="BI43" s="117"/>
      <c r="BJ43" s="97"/>
      <c r="BK43" s="98"/>
      <c r="BL43" s="99"/>
      <c r="BM43" s="115"/>
      <c r="BN43" s="116"/>
      <c r="BO43" s="117"/>
      <c r="BP43" s="97"/>
      <c r="BQ43" s="98"/>
      <c r="BR43" s="99"/>
      <c r="BS43" s="115"/>
      <c r="BT43" s="116"/>
      <c r="BU43" s="117"/>
      <c r="BV43" s="97"/>
      <c r="BW43" s="98"/>
      <c r="BX43" s="99"/>
      <c r="BY43" s="115"/>
      <c r="BZ43" s="116"/>
      <c r="CA43" s="117"/>
    </row>
    <row r="44" spans="2:79" ht="22.9" customHeight="1">
      <c r="B44" s="202"/>
      <c r="C44" s="206"/>
      <c r="D44" s="206"/>
      <c r="E44" s="207"/>
      <c r="F44" s="94"/>
      <c r="G44" s="95"/>
      <c r="H44" s="95"/>
      <c r="I44" s="96"/>
      <c r="J44" s="97"/>
      <c r="K44" s="98"/>
      <c r="L44" s="99"/>
      <c r="M44" s="155"/>
      <c r="N44" s="156"/>
      <c r="O44" s="157"/>
      <c r="P44" s="97"/>
      <c r="Q44" s="98"/>
      <c r="R44" s="147"/>
      <c r="S44" s="155"/>
      <c r="T44" s="156"/>
      <c r="U44" s="157"/>
      <c r="V44" s="97"/>
      <c r="W44" s="98"/>
      <c r="X44" s="147"/>
      <c r="Y44" s="155"/>
      <c r="Z44" s="156"/>
      <c r="AA44" s="157"/>
      <c r="AB44" s="97"/>
      <c r="AC44" s="98"/>
      <c r="AD44" s="147"/>
      <c r="AE44" s="155"/>
      <c r="AF44" s="156"/>
      <c r="AG44" s="157"/>
      <c r="AH44" s="97"/>
      <c r="AI44" s="98"/>
      <c r="AJ44" s="147"/>
      <c r="AK44" s="155"/>
      <c r="AL44" s="156"/>
      <c r="AM44" s="157"/>
      <c r="AP44" s="264"/>
      <c r="AQ44" s="260"/>
      <c r="AR44" s="130"/>
      <c r="AS44" s="177"/>
      <c r="AT44" s="91" t="s">
        <v>98</v>
      </c>
      <c r="AU44" s="92"/>
      <c r="AV44" s="92"/>
      <c r="AW44" s="93"/>
      <c r="AX44" s="97"/>
      <c r="AY44" s="98"/>
      <c r="AZ44" s="99" t="s">
        <v>82</v>
      </c>
      <c r="BA44" s="112" t="s">
        <v>80</v>
      </c>
      <c r="BB44" s="113"/>
      <c r="BC44" s="114"/>
      <c r="BD44" s="97"/>
      <c r="BE44" s="98"/>
      <c r="BF44" s="99" t="s">
        <v>82</v>
      </c>
      <c r="BG44" s="112" t="s">
        <v>80</v>
      </c>
      <c r="BH44" s="113"/>
      <c r="BI44" s="114"/>
      <c r="BJ44" s="97"/>
      <c r="BK44" s="98"/>
      <c r="BL44" s="99" t="s">
        <v>82</v>
      </c>
      <c r="BM44" s="112" t="s">
        <v>80</v>
      </c>
      <c r="BN44" s="113"/>
      <c r="BO44" s="114"/>
      <c r="BP44" s="97"/>
      <c r="BQ44" s="98"/>
      <c r="BR44" s="99" t="s">
        <v>82</v>
      </c>
      <c r="BS44" s="112" t="s">
        <v>80</v>
      </c>
      <c r="BT44" s="113"/>
      <c r="BU44" s="114"/>
      <c r="BV44" s="97"/>
      <c r="BW44" s="98"/>
      <c r="BX44" s="99" t="s">
        <v>82</v>
      </c>
      <c r="BY44" s="112" t="s">
        <v>80</v>
      </c>
      <c r="BZ44" s="113"/>
      <c r="CA44" s="114"/>
    </row>
    <row r="45" spans="2:79" ht="22.9" customHeight="1" thickBot="1">
      <c r="B45" s="202"/>
      <c r="C45" s="206"/>
      <c r="D45" s="206"/>
      <c r="E45" s="207"/>
      <c r="F45" s="91" t="s">
        <v>67</v>
      </c>
      <c r="G45" s="92"/>
      <c r="H45" s="92"/>
      <c r="I45" s="93"/>
      <c r="J45" s="97"/>
      <c r="K45" s="98"/>
      <c r="L45" s="107" t="s">
        <v>33</v>
      </c>
      <c r="M45" s="100" t="s">
        <v>80</v>
      </c>
      <c r="N45" s="101"/>
      <c r="O45" s="102"/>
      <c r="P45" s="97"/>
      <c r="Q45" s="98"/>
      <c r="R45" s="187" t="s">
        <v>33</v>
      </c>
      <c r="S45" s="100" t="s">
        <v>96</v>
      </c>
      <c r="T45" s="101"/>
      <c r="U45" s="102"/>
      <c r="V45" s="97"/>
      <c r="W45" s="98"/>
      <c r="X45" s="187" t="s">
        <v>33</v>
      </c>
      <c r="Y45" s="100" t="s">
        <v>96</v>
      </c>
      <c r="Z45" s="101"/>
      <c r="AA45" s="102"/>
      <c r="AB45" s="97"/>
      <c r="AC45" s="98"/>
      <c r="AD45" s="187" t="s">
        <v>33</v>
      </c>
      <c r="AE45" s="100" t="s">
        <v>96</v>
      </c>
      <c r="AF45" s="101"/>
      <c r="AG45" s="102"/>
      <c r="AH45" s="97"/>
      <c r="AI45" s="98"/>
      <c r="AJ45" s="187" t="s">
        <v>33</v>
      </c>
      <c r="AK45" s="100" t="s">
        <v>96</v>
      </c>
      <c r="AL45" s="101"/>
      <c r="AM45" s="102"/>
      <c r="AP45" s="264"/>
      <c r="AQ45" s="260"/>
      <c r="AR45" s="130"/>
      <c r="AS45" s="178"/>
      <c r="AT45" s="144"/>
      <c r="AU45" s="81"/>
      <c r="AV45" s="81"/>
      <c r="AW45" s="82"/>
      <c r="AX45" s="105"/>
      <c r="AY45" s="106"/>
      <c r="AZ45" s="108"/>
      <c r="BA45" s="109"/>
      <c r="BB45" s="110"/>
      <c r="BC45" s="111"/>
      <c r="BD45" s="105"/>
      <c r="BE45" s="106"/>
      <c r="BF45" s="108"/>
      <c r="BG45" s="109"/>
      <c r="BH45" s="110"/>
      <c r="BI45" s="111"/>
      <c r="BJ45" s="105"/>
      <c r="BK45" s="106"/>
      <c r="BL45" s="108"/>
      <c r="BM45" s="109"/>
      <c r="BN45" s="110"/>
      <c r="BO45" s="111"/>
      <c r="BP45" s="105"/>
      <c r="BQ45" s="106"/>
      <c r="BR45" s="108"/>
      <c r="BS45" s="109"/>
      <c r="BT45" s="110"/>
      <c r="BU45" s="111"/>
      <c r="BV45" s="105"/>
      <c r="BW45" s="106"/>
      <c r="BX45" s="108"/>
      <c r="BY45" s="109"/>
      <c r="BZ45" s="110"/>
      <c r="CA45" s="111"/>
    </row>
    <row r="46" spans="2:79" ht="22.9" customHeight="1" thickBot="1">
      <c r="B46" s="202"/>
      <c r="C46" s="208"/>
      <c r="D46" s="208"/>
      <c r="E46" s="209"/>
      <c r="F46" s="144"/>
      <c r="G46" s="81"/>
      <c r="H46" s="81"/>
      <c r="I46" s="82"/>
      <c r="J46" s="105"/>
      <c r="K46" s="106"/>
      <c r="L46" s="108"/>
      <c r="M46" s="126"/>
      <c r="N46" s="127"/>
      <c r="O46" s="128"/>
      <c r="P46" s="105"/>
      <c r="Q46" s="106"/>
      <c r="R46" s="188"/>
      <c r="S46" s="126"/>
      <c r="T46" s="127"/>
      <c r="U46" s="128"/>
      <c r="V46" s="105"/>
      <c r="W46" s="106"/>
      <c r="X46" s="188"/>
      <c r="Y46" s="126"/>
      <c r="Z46" s="127"/>
      <c r="AA46" s="128"/>
      <c r="AB46" s="105"/>
      <c r="AC46" s="106"/>
      <c r="AD46" s="188"/>
      <c r="AE46" s="126"/>
      <c r="AF46" s="127"/>
      <c r="AG46" s="128"/>
      <c r="AH46" s="105"/>
      <c r="AI46" s="106"/>
      <c r="AJ46" s="188"/>
      <c r="AK46" s="126"/>
      <c r="AL46" s="127"/>
      <c r="AM46" s="128"/>
      <c r="AP46" s="264"/>
      <c r="AQ46" s="260"/>
      <c r="AR46" s="130"/>
      <c r="AS46" s="176" t="s">
        <v>87</v>
      </c>
      <c r="AT46" s="179" t="s">
        <v>99</v>
      </c>
      <c r="AU46" s="159"/>
      <c r="AV46" s="159"/>
      <c r="AW46" s="160"/>
      <c r="AX46" s="164"/>
      <c r="AY46" s="165"/>
      <c r="AZ46" s="166" t="s">
        <v>42</v>
      </c>
      <c r="BA46" s="148" t="s">
        <v>80</v>
      </c>
      <c r="BB46" s="149"/>
      <c r="BC46" s="150"/>
      <c r="BD46" s="151"/>
      <c r="BE46" s="152"/>
      <c r="BF46" s="146" t="s">
        <v>42</v>
      </c>
      <c r="BG46" s="148" t="s">
        <v>80</v>
      </c>
      <c r="BH46" s="149"/>
      <c r="BI46" s="150"/>
      <c r="BJ46" s="151"/>
      <c r="BK46" s="152"/>
      <c r="BL46" s="146" t="s">
        <v>42</v>
      </c>
      <c r="BM46" s="148" t="s">
        <v>80</v>
      </c>
      <c r="BN46" s="149"/>
      <c r="BO46" s="150"/>
      <c r="BP46" s="151"/>
      <c r="BQ46" s="152"/>
      <c r="BR46" s="146" t="s">
        <v>42</v>
      </c>
      <c r="BS46" s="148" t="s">
        <v>80</v>
      </c>
      <c r="BT46" s="149"/>
      <c r="BU46" s="150"/>
      <c r="BV46" s="151"/>
      <c r="BW46" s="152"/>
      <c r="BX46" s="146" t="s">
        <v>42</v>
      </c>
      <c r="BY46" s="148" t="s">
        <v>80</v>
      </c>
      <c r="BZ46" s="149"/>
      <c r="CA46" s="150"/>
    </row>
    <row r="47" spans="2:79" ht="22.9" customHeight="1">
      <c r="B47" s="202"/>
      <c r="C47" s="180" t="s">
        <v>72</v>
      </c>
      <c r="D47" s="180"/>
      <c r="E47" s="181"/>
      <c r="F47" s="186" t="s">
        <v>38</v>
      </c>
      <c r="G47" s="75"/>
      <c r="H47" s="75"/>
      <c r="I47" s="76"/>
      <c r="J47" s="164"/>
      <c r="K47" s="165"/>
      <c r="L47" s="166" t="s">
        <v>33</v>
      </c>
      <c r="M47" s="148" t="s">
        <v>96</v>
      </c>
      <c r="N47" s="149"/>
      <c r="O47" s="150"/>
      <c r="P47" s="151"/>
      <c r="Q47" s="152"/>
      <c r="R47" s="146" t="s">
        <v>33</v>
      </c>
      <c r="S47" s="148" t="s">
        <v>96</v>
      </c>
      <c r="T47" s="149"/>
      <c r="U47" s="150"/>
      <c r="V47" s="151"/>
      <c r="W47" s="152"/>
      <c r="X47" s="146" t="s">
        <v>33</v>
      </c>
      <c r="Y47" s="148" t="s">
        <v>96</v>
      </c>
      <c r="Z47" s="149"/>
      <c r="AA47" s="150"/>
      <c r="AB47" s="151"/>
      <c r="AC47" s="152"/>
      <c r="AD47" s="146" t="s">
        <v>33</v>
      </c>
      <c r="AE47" s="148" t="s">
        <v>96</v>
      </c>
      <c r="AF47" s="149"/>
      <c r="AG47" s="150"/>
      <c r="AH47" s="151"/>
      <c r="AI47" s="152"/>
      <c r="AJ47" s="146" t="s">
        <v>33</v>
      </c>
      <c r="AK47" s="148" t="s">
        <v>96</v>
      </c>
      <c r="AL47" s="149"/>
      <c r="AM47" s="150"/>
      <c r="AP47" s="264"/>
      <c r="AQ47" s="260"/>
      <c r="AR47" s="130"/>
      <c r="AS47" s="177"/>
      <c r="AT47" s="161"/>
      <c r="AU47" s="162"/>
      <c r="AV47" s="162"/>
      <c r="AW47" s="163"/>
      <c r="AX47" s="97"/>
      <c r="AY47" s="98"/>
      <c r="AZ47" s="99"/>
      <c r="BA47" s="155"/>
      <c r="BB47" s="156"/>
      <c r="BC47" s="157"/>
      <c r="BD47" s="153"/>
      <c r="BE47" s="154"/>
      <c r="BF47" s="147"/>
      <c r="BG47" s="155"/>
      <c r="BH47" s="156"/>
      <c r="BI47" s="157"/>
      <c r="BJ47" s="153"/>
      <c r="BK47" s="154"/>
      <c r="BL47" s="147"/>
      <c r="BM47" s="155"/>
      <c r="BN47" s="156"/>
      <c r="BO47" s="157"/>
      <c r="BP47" s="153"/>
      <c r="BQ47" s="154"/>
      <c r="BR47" s="147"/>
      <c r="BS47" s="155"/>
      <c r="BT47" s="156"/>
      <c r="BU47" s="157"/>
      <c r="BV47" s="153"/>
      <c r="BW47" s="154"/>
      <c r="BX47" s="147"/>
      <c r="BY47" s="155"/>
      <c r="BZ47" s="156"/>
      <c r="CA47" s="157"/>
    </row>
    <row r="48" spans="2:79" ht="22.9" customHeight="1">
      <c r="B48" s="202"/>
      <c r="C48" s="182"/>
      <c r="D48" s="182"/>
      <c r="E48" s="183"/>
      <c r="F48" s="94"/>
      <c r="G48" s="95"/>
      <c r="H48" s="95"/>
      <c r="I48" s="96"/>
      <c r="J48" s="97"/>
      <c r="K48" s="98"/>
      <c r="L48" s="99"/>
      <c r="M48" s="155"/>
      <c r="N48" s="156"/>
      <c r="O48" s="157"/>
      <c r="P48" s="153"/>
      <c r="Q48" s="154"/>
      <c r="R48" s="147"/>
      <c r="S48" s="155"/>
      <c r="T48" s="156"/>
      <c r="U48" s="157"/>
      <c r="V48" s="153"/>
      <c r="W48" s="154"/>
      <c r="X48" s="147"/>
      <c r="Y48" s="155"/>
      <c r="Z48" s="156"/>
      <c r="AA48" s="157"/>
      <c r="AB48" s="153"/>
      <c r="AC48" s="154"/>
      <c r="AD48" s="147"/>
      <c r="AE48" s="155"/>
      <c r="AF48" s="156"/>
      <c r="AG48" s="157"/>
      <c r="AH48" s="153"/>
      <c r="AI48" s="154"/>
      <c r="AJ48" s="147"/>
      <c r="AK48" s="155"/>
      <c r="AL48" s="156"/>
      <c r="AM48" s="157"/>
      <c r="AP48" s="264"/>
      <c r="AQ48" s="260"/>
      <c r="AR48" s="130"/>
      <c r="AS48" s="177"/>
      <c r="AT48" s="91" t="s">
        <v>100</v>
      </c>
      <c r="AU48" s="92"/>
      <c r="AV48" s="92"/>
      <c r="AW48" s="93"/>
      <c r="AX48" s="97"/>
      <c r="AY48" s="98"/>
      <c r="AZ48" s="167" t="s">
        <v>42</v>
      </c>
      <c r="BA48" s="112" t="s">
        <v>80</v>
      </c>
      <c r="BB48" s="113"/>
      <c r="BC48" s="114"/>
      <c r="BD48" s="133"/>
      <c r="BE48" s="134"/>
      <c r="BF48" s="167" t="s">
        <v>42</v>
      </c>
      <c r="BG48" s="112" t="s">
        <v>80</v>
      </c>
      <c r="BH48" s="113"/>
      <c r="BI48" s="114"/>
      <c r="BJ48" s="133"/>
      <c r="BK48" s="134"/>
      <c r="BL48" s="167" t="s">
        <v>42</v>
      </c>
      <c r="BM48" s="112" t="s">
        <v>80</v>
      </c>
      <c r="BN48" s="113"/>
      <c r="BO48" s="114"/>
      <c r="BP48" s="133"/>
      <c r="BQ48" s="134"/>
      <c r="BR48" s="167" t="s">
        <v>42</v>
      </c>
      <c r="BS48" s="112" t="s">
        <v>80</v>
      </c>
      <c r="BT48" s="113"/>
      <c r="BU48" s="114"/>
      <c r="BV48" s="133"/>
      <c r="BW48" s="134"/>
      <c r="BX48" s="167" t="s">
        <v>42</v>
      </c>
      <c r="BY48" s="112" t="s">
        <v>80</v>
      </c>
      <c r="BZ48" s="113"/>
      <c r="CA48" s="114"/>
    </row>
    <row r="49" spans="1:88" ht="22.9" customHeight="1" thickBot="1">
      <c r="B49" s="202"/>
      <c r="C49" s="182"/>
      <c r="D49" s="182"/>
      <c r="E49" s="183"/>
      <c r="F49" s="122" t="s">
        <v>54</v>
      </c>
      <c r="G49" s="78"/>
      <c r="H49" s="78"/>
      <c r="I49" s="79"/>
      <c r="J49" s="97"/>
      <c r="K49" s="98"/>
      <c r="L49" s="99" t="s">
        <v>33</v>
      </c>
      <c r="M49" s="112" t="s">
        <v>96</v>
      </c>
      <c r="N49" s="113"/>
      <c r="O49" s="114"/>
      <c r="P49" s="133"/>
      <c r="Q49" s="134"/>
      <c r="R49" s="169" t="s">
        <v>33</v>
      </c>
      <c r="S49" s="112" t="s">
        <v>96</v>
      </c>
      <c r="T49" s="113"/>
      <c r="U49" s="114"/>
      <c r="V49" s="133"/>
      <c r="W49" s="134"/>
      <c r="X49" s="169" t="s">
        <v>33</v>
      </c>
      <c r="Y49" s="112" t="s">
        <v>96</v>
      </c>
      <c r="Z49" s="113"/>
      <c r="AA49" s="114"/>
      <c r="AB49" s="133"/>
      <c r="AC49" s="134"/>
      <c r="AD49" s="169" t="s">
        <v>33</v>
      </c>
      <c r="AE49" s="112" t="s">
        <v>96</v>
      </c>
      <c r="AF49" s="113"/>
      <c r="AG49" s="114"/>
      <c r="AH49" s="133"/>
      <c r="AI49" s="134"/>
      <c r="AJ49" s="169" t="s">
        <v>33</v>
      </c>
      <c r="AK49" s="112" t="s">
        <v>96</v>
      </c>
      <c r="AL49" s="113"/>
      <c r="AM49" s="114"/>
      <c r="AP49" s="264"/>
      <c r="AQ49" s="260"/>
      <c r="AR49" s="130"/>
      <c r="AS49" s="178"/>
      <c r="AT49" s="141"/>
      <c r="AU49" s="142"/>
      <c r="AV49" s="142"/>
      <c r="AW49" s="143"/>
      <c r="AX49" s="105"/>
      <c r="AY49" s="106"/>
      <c r="AZ49" s="168"/>
      <c r="BA49" s="126"/>
      <c r="BB49" s="127"/>
      <c r="BC49" s="128"/>
      <c r="BD49" s="85"/>
      <c r="BE49" s="86"/>
      <c r="BF49" s="168"/>
      <c r="BG49" s="126"/>
      <c r="BH49" s="127"/>
      <c r="BI49" s="128"/>
      <c r="BJ49" s="85"/>
      <c r="BK49" s="86"/>
      <c r="BL49" s="168"/>
      <c r="BM49" s="126"/>
      <c r="BN49" s="127"/>
      <c r="BO49" s="128"/>
      <c r="BP49" s="85"/>
      <c r="BQ49" s="86"/>
      <c r="BR49" s="168"/>
      <c r="BS49" s="126"/>
      <c r="BT49" s="127"/>
      <c r="BU49" s="128"/>
      <c r="BV49" s="85"/>
      <c r="BW49" s="86"/>
      <c r="BX49" s="168"/>
      <c r="BY49" s="126"/>
      <c r="BZ49" s="127"/>
      <c r="CA49" s="128"/>
    </row>
    <row r="50" spans="1:88" ht="22.9" customHeight="1">
      <c r="B50" s="202"/>
      <c r="C50" s="182"/>
      <c r="D50" s="182"/>
      <c r="E50" s="183"/>
      <c r="F50" s="94"/>
      <c r="G50" s="95"/>
      <c r="H50" s="95"/>
      <c r="I50" s="96"/>
      <c r="J50" s="118"/>
      <c r="K50" s="119"/>
      <c r="L50" s="120"/>
      <c r="M50" s="171"/>
      <c r="N50" s="172"/>
      <c r="O50" s="173"/>
      <c r="P50" s="174"/>
      <c r="Q50" s="175"/>
      <c r="R50" s="170"/>
      <c r="S50" s="171"/>
      <c r="T50" s="172"/>
      <c r="U50" s="173"/>
      <c r="V50" s="174"/>
      <c r="W50" s="175"/>
      <c r="X50" s="170"/>
      <c r="Y50" s="171"/>
      <c r="Z50" s="172"/>
      <c r="AA50" s="173"/>
      <c r="AB50" s="174"/>
      <c r="AC50" s="175"/>
      <c r="AD50" s="170"/>
      <c r="AE50" s="171"/>
      <c r="AF50" s="172"/>
      <c r="AG50" s="173"/>
      <c r="AH50" s="174"/>
      <c r="AI50" s="175"/>
      <c r="AJ50" s="170"/>
      <c r="AK50" s="171"/>
      <c r="AL50" s="172"/>
      <c r="AM50" s="173"/>
      <c r="AP50" s="264"/>
      <c r="AQ50" s="51"/>
      <c r="AR50" s="51"/>
      <c r="AS50" s="46"/>
      <c r="AT50" s="158" t="s">
        <v>50</v>
      </c>
      <c r="AU50" s="159"/>
      <c r="AV50" s="159"/>
      <c r="AW50" s="160"/>
      <c r="AX50" s="164"/>
      <c r="AY50" s="165"/>
      <c r="AZ50" s="166" t="s">
        <v>51</v>
      </c>
      <c r="BA50" s="148" t="s">
        <v>80</v>
      </c>
      <c r="BB50" s="149"/>
      <c r="BC50" s="150"/>
      <c r="BD50" s="151"/>
      <c r="BE50" s="152"/>
      <c r="BF50" s="146" t="s">
        <v>51</v>
      </c>
      <c r="BG50" s="148" t="s">
        <v>80</v>
      </c>
      <c r="BH50" s="149"/>
      <c r="BI50" s="150"/>
      <c r="BJ50" s="151"/>
      <c r="BK50" s="152"/>
      <c r="BL50" s="146" t="s">
        <v>51</v>
      </c>
      <c r="BM50" s="148" t="s">
        <v>80</v>
      </c>
      <c r="BN50" s="149"/>
      <c r="BO50" s="150"/>
      <c r="BP50" s="151"/>
      <c r="BQ50" s="152"/>
      <c r="BR50" s="146" t="s">
        <v>51</v>
      </c>
      <c r="BS50" s="148" t="s">
        <v>80</v>
      </c>
      <c r="BT50" s="149"/>
      <c r="BU50" s="150"/>
      <c r="BV50" s="151"/>
      <c r="BW50" s="152"/>
      <c r="BX50" s="146" t="s">
        <v>51</v>
      </c>
      <c r="BY50" s="148" t="s">
        <v>80</v>
      </c>
      <c r="BZ50" s="149"/>
      <c r="CA50" s="150"/>
    </row>
    <row r="51" spans="1:88" ht="22.9" customHeight="1">
      <c r="B51" s="202"/>
      <c r="C51" s="182"/>
      <c r="D51" s="182"/>
      <c r="E51" s="183"/>
      <c r="F51" s="145" t="s">
        <v>39</v>
      </c>
      <c r="G51" s="92"/>
      <c r="H51" s="92"/>
      <c r="I51" s="93"/>
      <c r="J51" s="97"/>
      <c r="K51" s="98"/>
      <c r="L51" s="99" t="s">
        <v>33</v>
      </c>
      <c r="M51" s="112" t="s">
        <v>80</v>
      </c>
      <c r="N51" s="113"/>
      <c r="O51" s="114"/>
      <c r="P51" s="97"/>
      <c r="Q51" s="98"/>
      <c r="R51" s="99" t="s">
        <v>33</v>
      </c>
      <c r="S51" s="112" t="s">
        <v>80</v>
      </c>
      <c r="T51" s="113"/>
      <c r="U51" s="114"/>
      <c r="V51" s="97"/>
      <c r="W51" s="98"/>
      <c r="X51" s="99" t="s">
        <v>33</v>
      </c>
      <c r="Y51" s="112" t="s">
        <v>80</v>
      </c>
      <c r="Z51" s="113"/>
      <c r="AA51" s="114"/>
      <c r="AB51" s="97"/>
      <c r="AC51" s="98"/>
      <c r="AD51" s="99" t="s">
        <v>33</v>
      </c>
      <c r="AE51" s="112" t="s">
        <v>80</v>
      </c>
      <c r="AF51" s="113"/>
      <c r="AG51" s="114"/>
      <c r="AH51" s="97"/>
      <c r="AI51" s="98"/>
      <c r="AJ51" s="99" t="s">
        <v>33</v>
      </c>
      <c r="AK51" s="112" t="s">
        <v>80</v>
      </c>
      <c r="AL51" s="113"/>
      <c r="AM51" s="114"/>
      <c r="AP51" s="264"/>
      <c r="AQ51" s="51"/>
      <c r="AR51" s="51"/>
      <c r="AS51" s="46"/>
      <c r="AT51" s="161"/>
      <c r="AU51" s="162"/>
      <c r="AV51" s="162"/>
      <c r="AW51" s="163"/>
      <c r="AX51" s="97"/>
      <c r="AY51" s="98"/>
      <c r="AZ51" s="99"/>
      <c r="BA51" s="155"/>
      <c r="BB51" s="156"/>
      <c r="BC51" s="157"/>
      <c r="BD51" s="153"/>
      <c r="BE51" s="154"/>
      <c r="BF51" s="147"/>
      <c r="BG51" s="155"/>
      <c r="BH51" s="156"/>
      <c r="BI51" s="157"/>
      <c r="BJ51" s="153"/>
      <c r="BK51" s="154"/>
      <c r="BL51" s="147"/>
      <c r="BM51" s="155"/>
      <c r="BN51" s="156"/>
      <c r="BO51" s="157"/>
      <c r="BP51" s="153"/>
      <c r="BQ51" s="154"/>
      <c r="BR51" s="147"/>
      <c r="BS51" s="155"/>
      <c r="BT51" s="156"/>
      <c r="BU51" s="157"/>
      <c r="BV51" s="153"/>
      <c r="BW51" s="154"/>
      <c r="BX51" s="147"/>
      <c r="BY51" s="155"/>
      <c r="BZ51" s="156"/>
      <c r="CA51" s="157"/>
      <c r="CE51" s="45"/>
    </row>
    <row r="52" spans="1:88" ht="22.9" customHeight="1">
      <c r="B52" s="202"/>
      <c r="C52" s="182"/>
      <c r="D52" s="182"/>
      <c r="E52" s="183"/>
      <c r="F52" s="94"/>
      <c r="G52" s="95"/>
      <c r="H52" s="95"/>
      <c r="I52" s="96"/>
      <c r="J52" s="97"/>
      <c r="K52" s="98"/>
      <c r="L52" s="99"/>
      <c r="M52" s="155"/>
      <c r="N52" s="156"/>
      <c r="O52" s="157"/>
      <c r="P52" s="97"/>
      <c r="Q52" s="98"/>
      <c r="R52" s="99"/>
      <c r="S52" s="155"/>
      <c r="T52" s="156"/>
      <c r="U52" s="157"/>
      <c r="V52" s="97"/>
      <c r="W52" s="98"/>
      <c r="X52" s="99"/>
      <c r="Y52" s="155"/>
      <c r="Z52" s="156"/>
      <c r="AA52" s="157"/>
      <c r="AB52" s="97"/>
      <c r="AC52" s="98"/>
      <c r="AD52" s="99"/>
      <c r="AE52" s="155"/>
      <c r="AF52" s="156"/>
      <c r="AG52" s="157"/>
      <c r="AH52" s="97"/>
      <c r="AI52" s="98"/>
      <c r="AJ52" s="99"/>
      <c r="AK52" s="155"/>
      <c r="AL52" s="156"/>
      <c r="AM52" s="157"/>
      <c r="AP52" s="264"/>
      <c r="AQ52" s="52"/>
      <c r="AR52" s="52"/>
      <c r="AS52" s="53"/>
      <c r="AT52" s="91" t="s">
        <v>76</v>
      </c>
      <c r="AU52" s="92"/>
      <c r="AV52" s="92"/>
      <c r="AW52" s="93"/>
      <c r="AX52" s="97"/>
      <c r="AY52" s="98"/>
      <c r="AZ52" s="123" t="s">
        <v>102</v>
      </c>
      <c r="BA52" s="112" t="s">
        <v>80</v>
      </c>
      <c r="BB52" s="113"/>
      <c r="BC52" s="114"/>
      <c r="BD52" s="133"/>
      <c r="BE52" s="134"/>
      <c r="BF52" s="123" t="s">
        <v>102</v>
      </c>
      <c r="BG52" s="112" t="s">
        <v>80</v>
      </c>
      <c r="BH52" s="113"/>
      <c r="BI52" s="114"/>
      <c r="BJ52" s="133"/>
      <c r="BK52" s="134"/>
      <c r="BL52" s="123" t="s">
        <v>102</v>
      </c>
      <c r="BM52" s="112" t="s">
        <v>80</v>
      </c>
      <c r="BN52" s="113"/>
      <c r="BO52" s="114"/>
      <c r="BP52" s="133"/>
      <c r="BQ52" s="134"/>
      <c r="BR52" s="123" t="s">
        <v>102</v>
      </c>
      <c r="BS52" s="112" t="s">
        <v>80</v>
      </c>
      <c r="BT52" s="113"/>
      <c r="BU52" s="114"/>
      <c r="BV52" s="133"/>
      <c r="BW52" s="134"/>
      <c r="BX52" s="123" t="s">
        <v>102</v>
      </c>
      <c r="BY52" s="112" t="s">
        <v>80</v>
      </c>
      <c r="BZ52" s="113"/>
      <c r="CA52" s="114"/>
      <c r="CF52" s="45"/>
      <c r="CG52" s="45"/>
      <c r="CH52" s="45"/>
      <c r="CI52" s="45"/>
      <c r="CJ52" s="45"/>
    </row>
    <row r="53" spans="1:88" s="45" customFormat="1" ht="22.9" customHeight="1" thickBot="1">
      <c r="B53" s="202"/>
      <c r="C53" s="182"/>
      <c r="D53" s="182"/>
      <c r="E53" s="183"/>
      <c r="F53" s="122" t="s">
        <v>101</v>
      </c>
      <c r="G53" s="78"/>
      <c r="H53" s="78"/>
      <c r="I53" s="79"/>
      <c r="J53" s="103"/>
      <c r="K53" s="104"/>
      <c r="L53" s="107" t="s">
        <v>33</v>
      </c>
      <c r="M53" s="100" t="s">
        <v>80</v>
      </c>
      <c r="N53" s="101"/>
      <c r="O53" s="102"/>
      <c r="P53" s="103"/>
      <c r="Q53" s="104"/>
      <c r="R53" s="107" t="s">
        <v>33</v>
      </c>
      <c r="S53" s="100" t="s">
        <v>80</v>
      </c>
      <c r="T53" s="101"/>
      <c r="U53" s="102"/>
      <c r="V53" s="103"/>
      <c r="W53" s="104"/>
      <c r="X53" s="107" t="s">
        <v>33</v>
      </c>
      <c r="Y53" s="100" t="s">
        <v>80</v>
      </c>
      <c r="Z53" s="101"/>
      <c r="AA53" s="102"/>
      <c r="AB53" s="103"/>
      <c r="AC53" s="104"/>
      <c r="AD53" s="107" t="s">
        <v>33</v>
      </c>
      <c r="AE53" s="100" t="s">
        <v>80</v>
      </c>
      <c r="AF53" s="101"/>
      <c r="AG53" s="102"/>
      <c r="AH53" s="103"/>
      <c r="AI53" s="104"/>
      <c r="AJ53" s="107" t="s">
        <v>33</v>
      </c>
      <c r="AK53" s="100" t="s">
        <v>80</v>
      </c>
      <c r="AL53" s="101"/>
      <c r="AM53" s="102"/>
      <c r="AN53" s="41"/>
      <c r="AO53" s="54"/>
      <c r="AP53" s="264"/>
      <c r="AQ53" s="55"/>
      <c r="AR53" s="55"/>
      <c r="AS53" s="47"/>
      <c r="AT53" s="141"/>
      <c r="AU53" s="142"/>
      <c r="AV53" s="142"/>
      <c r="AW53" s="143"/>
      <c r="AX53" s="105"/>
      <c r="AY53" s="106"/>
      <c r="AZ53" s="124"/>
      <c r="BA53" s="126"/>
      <c r="BB53" s="127"/>
      <c r="BC53" s="128"/>
      <c r="BD53" s="85"/>
      <c r="BE53" s="86"/>
      <c r="BF53" s="124"/>
      <c r="BG53" s="126"/>
      <c r="BH53" s="127"/>
      <c r="BI53" s="128"/>
      <c r="BJ53" s="85"/>
      <c r="BK53" s="86"/>
      <c r="BL53" s="124"/>
      <c r="BM53" s="126"/>
      <c r="BN53" s="127"/>
      <c r="BO53" s="128"/>
      <c r="BP53" s="85"/>
      <c r="BQ53" s="86"/>
      <c r="BR53" s="124"/>
      <c r="BS53" s="126"/>
      <c r="BT53" s="127"/>
      <c r="BU53" s="128"/>
      <c r="BV53" s="85"/>
      <c r="BW53" s="86"/>
      <c r="BX53" s="124"/>
      <c r="BY53" s="126"/>
      <c r="BZ53" s="127"/>
      <c r="CA53" s="128"/>
      <c r="CE53" s="41"/>
      <c r="CF53" s="41"/>
      <c r="CG53" s="41"/>
      <c r="CH53" s="41"/>
      <c r="CI53" s="41"/>
      <c r="CJ53" s="41"/>
    </row>
    <row r="54" spans="1:88" ht="22.9" customHeight="1" thickBot="1">
      <c r="A54" s="45"/>
      <c r="B54" s="203"/>
      <c r="C54" s="184"/>
      <c r="D54" s="184"/>
      <c r="E54" s="185"/>
      <c r="F54" s="144"/>
      <c r="G54" s="81"/>
      <c r="H54" s="81"/>
      <c r="I54" s="82"/>
      <c r="J54" s="105"/>
      <c r="K54" s="106"/>
      <c r="L54" s="108"/>
      <c r="M54" s="126"/>
      <c r="N54" s="127"/>
      <c r="O54" s="128"/>
      <c r="P54" s="105"/>
      <c r="Q54" s="106"/>
      <c r="R54" s="108"/>
      <c r="S54" s="126"/>
      <c r="T54" s="127"/>
      <c r="U54" s="128"/>
      <c r="V54" s="105"/>
      <c r="W54" s="106"/>
      <c r="X54" s="108"/>
      <c r="Y54" s="126"/>
      <c r="Z54" s="127"/>
      <c r="AA54" s="128"/>
      <c r="AB54" s="105"/>
      <c r="AC54" s="106"/>
      <c r="AD54" s="108"/>
      <c r="AE54" s="126"/>
      <c r="AF54" s="127"/>
      <c r="AG54" s="128"/>
      <c r="AH54" s="105"/>
      <c r="AI54" s="106"/>
      <c r="AJ54" s="108"/>
      <c r="AK54" s="126"/>
      <c r="AL54" s="127"/>
      <c r="AM54" s="128"/>
      <c r="AN54" s="56"/>
      <c r="AP54" s="264"/>
      <c r="AQ54" s="129" t="s">
        <v>69</v>
      </c>
      <c r="AR54" s="129"/>
      <c r="AS54" s="130"/>
      <c r="AT54" s="121" t="s">
        <v>77</v>
      </c>
      <c r="AU54" s="78"/>
      <c r="AV54" s="78"/>
      <c r="AW54" s="79"/>
      <c r="AX54" s="103"/>
      <c r="AY54" s="104"/>
      <c r="AZ54" s="107" t="s">
        <v>51</v>
      </c>
      <c r="BA54" s="100" t="s">
        <v>80</v>
      </c>
      <c r="BB54" s="101"/>
      <c r="BC54" s="102"/>
      <c r="BD54" s="103"/>
      <c r="BE54" s="104"/>
      <c r="BF54" s="107" t="s">
        <v>51</v>
      </c>
      <c r="BG54" s="100" t="s">
        <v>80</v>
      </c>
      <c r="BH54" s="101"/>
      <c r="BI54" s="102"/>
      <c r="BJ54" s="103"/>
      <c r="BK54" s="104"/>
      <c r="BL54" s="107" t="s">
        <v>51</v>
      </c>
      <c r="BM54" s="100" t="s">
        <v>80</v>
      </c>
      <c r="BN54" s="101"/>
      <c r="BO54" s="102"/>
      <c r="BP54" s="103"/>
      <c r="BQ54" s="104"/>
      <c r="BR54" s="107" t="s">
        <v>51</v>
      </c>
      <c r="BS54" s="100" t="s">
        <v>80</v>
      </c>
      <c r="BT54" s="101"/>
      <c r="BU54" s="102"/>
      <c r="BV54" s="103"/>
      <c r="BW54" s="104"/>
      <c r="BX54" s="107" t="s">
        <v>51</v>
      </c>
      <c r="BY54" s="100" t="s">
        <v>80</v>
      </c>
      <c r="BZ54" s="101"/>
      <c r="CA54" s="102"/>
    </row>
    <row r="55" spans="1:88" ht="22.9" customHeight="1">
      <c r="B55" s="125"/>
      <c r="C55" s="139" t="s">
        <v>108</v>
      </c>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56"/>
      <c r="AP55" s="264"/>
      <c r="AQ55" s="129"/>
      <c r="AR55" s="129"/>
      <c r="AS55" s="130"/>
      <c r="AT55" s="122"/>
      <c r="AU55" s="78"/>
      <c r="AV55" s="78"/>
      <c r="AW55" s="79"/>
      <c r="AX55" s="118"/>
      <c r="AY55" s="119"/>
      <c r="AZ55" s="120"/>
      <c r="BA55" s="136"/>
      <c r="BB55" s="137"/>
      <c r="BC55" s="138"/>
      <c r="BD55" s="118"/>
      <c r="BE55" s="119"/>
      <c r="BF55" s="120"/>
      <c r="BG55" s="136"/>
      <c r="BH55" s="137"/>
      <c r="BI55" s="138"/>
      <c r="BJ55" s="118"/>
      <c r="BK55" s="119"/>
      <c r="BL55" s="120"/>
      <c r="BM55" s="136"/>
      <c r="BN55" s="137"/>
      <c r="BO55" s="138"/>
      <c r="BP55" s="118"/>
      <c r="BQ55" s="119"/>
      <c r="BR55" s="120"/>
      <c r="BS55" s="136"/>
      <c r="BT55" s="137"/>
      <c r="BU55" s="138"/>
      <c r="BV55" s="118"/>
      <c r="BW55" s="119"/>
      <c r="BX55" s="120"/>
      <c r="BY55" s="136"/>
      <c r="BZ55" s="137"/>
      <c r="CA55" s="138"/>
    </row>
    <row r="56" spans="1:88" ht="30" customHeight="1">
      <c r="B56" s="125"/>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56"/>
      <c r="AP56" s="264"/>
      <c r="AQ56" s="129"/>
      <c r="AR56" s="129"/>
      <c r="AS56" s="130"/>
      <c r="AT56" s="91" t="s">
        <v>103</v>
      </c>
      <c r="AU56" s="92"/>
      <c r="AV56" s="92"/>
      <c r="AW56" s="93"/>
      <c r="AX56" s="97"/>
      <c r="AY56" s="98"/>
      <c r="AZ56" s="99" t="s">
        <v>62</v>
      </c>
      <c r="BA56" s="112" t="s">
        <v>80</v>
      </c>
      <c r="BB56" s="113"/>
      <c r="BC56" s="114"/>
      <c r="BD56" s="97"/>
      <c r="BE56" s="98"/>
      <c r="BF56" s="99" t="s">
        <v>62</v>
      </c>
      <c r="BG56" s="112" t="s">
        <v>80</v>
      </c>
      <c r="BH56" s="113"/>
      <c r="BI56" s="114"/>
      <c r="BJ56" s="97"/>
      <c r="BK56" s="98"/>
      <c r="BL56" s="99" t="s">
        <v>62</v>
      </c>
      <c r="BM56" s="112" t="s">
        <v>80</v>
      </c>
      <c r="BN56" s="113"/>
      <c r="BO56" s="114"/>
      <c r="BP56" s="97"/>
      <c r="BQ56" s="98"/>
      <c r="BR56" s="99" t="s">
        <v>62</v>
      </c>
      <c r="BS56" s="112" t="s">
        <v>80</v>
      </c>
      <c r="BT56" s="113"/>
      <c r="BU56" s="114"/>
      <c r="BV56" s="97"/>
      <c r="BW56" s="98"/>
      <c r="BX56" s="99" t="s">
        <v>62</v>
      </c>
      <c r="BY56" s="112" t="s">
        <v>80</v>
      </c>
      <c r="BZ56" s="113"/>
      <c r="CA56" s="114"/>
    </row>
    <row r="57" spans="1:88" ht="30" customHeight="1">
      <c r="B57" s="125"/>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56"/>
      <c r="AP57" s="264"/>
      <c r="AQ57" s="129"/>
      <c r="AR57" s="129"/>
      <c r="AS57" s="130"/>
      <c r="AT57" s="94"/>
      <c r="AU57" s="95"/>
      <c r="AV57" s="95"/>
      <c r="AW57" s="96"/>
      <c r="AX57" s="97"/>
      <c r="AY57" s="98"/>
      <c r="AZ57" s="99"/>
      <c r="BA57" s="115"/>
      <c r="BB57" s="116"/>
      <c r="BC57" s="117"/>
      <c r="BD57" s="97"/>
      <c r="BE57" s="98"/>
      <c r="BF57" s="99"/>
      <c r="BG57" s="115"/>
      <c r="BH57" s="116"/>
      <c r="BI57" s="117"/>
      <c r="BJ57" s="97"/>
      <c r="BK57" s="98"/>
      <c r="BL57" s="99"/>
      <c r="BM57" s="115"/>
      <c r="BN57" s="116"/>
      <c r="BO57" s="117"/>
      <c r="BP57" s="97"/>
      <c r="BQ57" s="98"/>
      <c r="BR57" s="99"/>
      <c r="BS57" s="115"/>
      <c r="BT57" s="116"/>
      <c r="BU57" s="117"/>
      <c r="BV57" s="97"/>
      <c r="BW57" s="98"/>
      <c r="BX57" s="99"/>
      <c r="BY57" s="115"/>
      <c r="BZ57" s="116"/>
      <c r="CA57" s="117"/>
    </row>
    <row r="58" spans="1:88" ht="30" customHeight="1">
      <c r="B58" s="125"/>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P58" s="264"/>
      <c r="AQ58" s="129"/>
      <c r="AR58" s="129"/>
      <c r="AS58" s="130"/>
      <c r="AT58" s="91" t="s">
        <v>60</v>
      </c>
      <c r="AU58" s="92"/>
      <c r="AV58" s="92"/>
      <c r="AW58" s="93"/>
      <c r="AX58" s="97"/>
      <c r="AY58" s="98"/>
      <c r="AZ58" s="99" t="s">
        <v>63</v>
      </c>
      <c r="BA58" s="112" t="s">
        <v>80</v>
      </c>
      <c r="BB58" s="113"/>
      <c r="BC58" s="114"/>
      <c r="BD58" s="97"/>
      <c r="BE58" s="98"/>
      <c r="BF58" s="99" t="s">
        <v>63</v>
      </c>
      <c r="BG58" s="112" t="s">
        <v>80</v>
      </c>
      <c r="BH58" s="113"/>
      <c r="BI58" s="114"/>
      <c r="BJ58" s="97"/>
      <c r="BK58" s="98"/>
      <c r="BL58" s="99" t="s">
        <v>63</v>
      </c>
      <c r="BM58" s="112" t="s">
        <v>80</v>
      </c>
      <c r="BN58" s="113"/>
      <c r="BO58" s="114"/>
      <c r="BP58" s="97"/>
      <c r="BQ58" s="98"/>
      <c r="BR58" s="99" t="s">
        <v>63</v>
      </c>
      <c r="BS58" s="112" t="s">
        <v>80</v>
      </c>
      <c r="BT58" s="113"/>
      <c r="BU58" s="114"/>
      <c r="BV58" s="97"/>
      <c r="BW58" s="98"/>
      <c r="BX58" s="99" t="s">
        <v>63</v>
      </c>
      <c r="BY58" s="112" t="s">
        <v>80</v>
      </c>
      <c r="BZ58" s="113"/>
      <c r="CA58" s="114"/>
    </row>
    <row r="59" spans="1:88" ht="30" customHeight="1">
      <c r="B59" s="125"/>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54"/>
      <c r="AP59" s="264"/>
      <c r="AQ59" s="129"/>
      <c r="AR59" s="129"/>
      <c r="AS59" s="130"/>
      <c r="AT59" s="94"/>
      <c r="AU59" s="95"/>
      <c r="AV59" s="95"/>
      <c r="AW59" s="96"/>
      <c r="AX59" s="97"/>
      <c r="AY59" s="98"/>
      <c r="AZ59" s="99"/>
      <c r="BA59" s="115"/>
      <c r="BB59" s="116"/>
      <c r="BC59" s="117"/>
      <c r="BD59" s="97"/>
      <c r="BE59" s="98"/>
      <c r="BF59" s="99"/>
      <c r="BG59" s="115"/>
      <c r="BH59" s="116"/>
      <c r="BI59" s="117"/>
      <c r="BJ59" s="97"/>
      <c r="BK59" s="98"/>
      <c r="BL59" s="99"/>
      <c r="BM59" s="115"/>
      <c r="BN59" s="116"/>
      <c r="BO59" s="117"/>
      <c r="BP59" s="97"/>
      <c r="BQ59" s="98"/>
      <c r="BR59" s="99"/>
      <c r="BS59" s="115"/>
      <c r="BT59" s="116"/>
      <c r="BU59" s="117"/>
      <c r="BV59" s="97"/>
      <c r="BW59" s="98"/>
      <c r="BX59" s="99"/>
      <c r="BY59" s="115"/>
      <c r="BZ59" s="116"/>
      <c r="CA59" s="117"/>
    </row>
    <row r="60" spans="1:88" ht="30" customHeight="1">
      <c r="B60" s="125"/>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P60" s="264"/>
      <c r="AQ60" s="129"/>
      <c r="AR60" s="129"/>
      <c r="AS60" s="130"/>
      <c r="AT60" s="121" t="s">
        <v>61</v>
      </c>
      <c r="AU60" s="78"/>
      <c r="AV60" s="78"/>
      <c r="AW60" s="79"/>
      <c r="AX60" s="103"/>
      <c r="AY60" s="104"/>
      <c r="AZ60" s="107" t="s">
        <v>63</v>
      </c>
      <c r="BA60" s="100" t="s">
        <v>80</v>
      </c>
      <c r="BB60" s="101"/>
      <c r="BC60" s="102"/>
      <c r="BD60" s="103"/>
      <c r="BE60" s="104"/>
      <c r="BF60" s="107" t="s">
        <v>63</v>
      </c>
      <c r="BG60" s="100" t="s">
        <v>80</v>
      </c>
      <c r="BH60" s="101"/>
      <c r="BI60" s="102"/>
      <c r="BJ60" s="103"/>
      <c r="BK60" s="104"/>
      <c r="BL60" s="107" t="s">
        <v>63</v>
      </c>
      <c r="BM60" s="100" t="s">
        <v>80</v>
      </c>
      <c r="BN60" s="101"/>
      <c r="BO60" s="102"/>
      <c r="BP60" s="103"/>
      <c r="BQ60" s="104"/>
      <c r="BR60" s="107" t="s">
        <v>63</v>
      </c>
      <c r="BS60" s="100" t="s">
        <v>80</v>
      </c>
      <c r="BT60" s="101"/>
      <c r="BU60" s="102"/>
      <c r="BV60" s="103"/>
      <c r="BW60" s="104"/>
      <c r="BX60" s="107" t="s">
        <v>63</v>
      </c>
      <c r="BY60" s="100" t="s">
        <v>80</v>
      </c>
      <c r="BZ60" s="101"/>
      <c r="CA60" s="102"/>
    </row>
    <row r="61" spans="1:88" ht="24.75" customHeight="1" thickBot="1">
      <c r="B61" s="125"/>
      <c r="C61" s="135" t="s">
        <v>75</v>
      </c>
      <c r="D61" s="135"/>
      <c r="E61" s="135"/>
      <c r="F61" s="135"/>
      <c r="G61" s="135"/>
      <c r="H61" s="135"/>
      <c r="I61" s="135"/>
      <c r="J61" s="135"/>
      <c r="K61" s="135"/>
      <c r="L61" s="135"/>
      <c r="M61" s="135"/>
      <c r="N61" s="266" t="s">
        <v>74</v>
      </c>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P61" s="265"/>
      <c r="AQ61" s="131"/>
      <c r="AR61" s="131"/>
      <c r="AS61" s="132"/>
      <c r="AT61" s="144"/>
      <c r="AU61" s="81"/>
      <c r="AV61" s="81"/>
      <c r="AW61" s="82"/>
      <c r="AX61" s="105"/>
      <c r="AY61" s="106"/>
      <c r="AZ61" s="108"/>
      <c r="BA61" s="109"/>
      <c r="BB61" s="110"/>
      <c r="BC61" s="111"/>
      <c r="BD61" s="105"/>
      <c r="BE61" s="106"/>
      <c r="BF61" s="108"/>
      <c r="BG61" s="109"/>
      <c r="BH61" s="110"/>
      <c r="BI61" s="111"/>
      <c r="BJ61" s="105"/>
      <c r="BK61" s="106"/>
      <c r="BL61" s="108"/>
      <c r="BM61" s="109"/>
      <c r="BN61" s="110"/>
      <c r="BO61" s="111"/>
      <c r="BP61" s="105"/>
      <c r="BQ61" s="106"/>
      <c r="BR61" s="108"/>
      <c r="BS61" s="109"/>
      <c r="BT61" s="110"/>
      <c r="BU61" s="111"/>
      <c r="BV61" s="105"/>
      <c r="BW61" s="106"/>
      <c r="BX61" s="108"/>
      <c r="BY61" s="109"/>
      <c r="BZ61" s="110"/>
      <c r="CA61" s="111"/>
    </row>
    <row r="62" spans="1:88" ht="23.1" customHeight="1">
      <c r="B62" s="125"/>
      <c r="C62" s="63"/>
      <c r="D62" s="63"/>
      <c r="E62" s="63"/>
      <c r="F62" s="63"/>
      <c r="G62" s="63"/>
      <c r="H62" s="63"/>
      <c r="I62" s="63"/>
      <c r="J62" s="63"/>
      <c r="K62" s="63"/>
      <c r="L62" s="63"/>
      <c r="M62" s="63"/>
      <c r="N62" s="64"/>
      <c r="O62" s="64"/>
      <c r="P62" s="64"/>
      <c r="Q62" s="64"/>
      <c r="R62" s="64"/>
      <c r="S62" s="64"/>
      <c r="T62" s="64"/>
      <c r="U62" s="64"/>
      <c r="V62" s="64"/>
      <c r="W62" s="64"/>
      <c r="X62" s="64"/>
      <c r="Y62" s="64"/>
      <c r="Z62" s="64"/>
      <c r="AA62" s="64"/>
      <c r="AB62" s="64"/>
      <c r="AC62" s="64"/>
      <c r="AD62" s="62"/>
      <c r="AE62" s="62"/>
      <c r="AF62" s="62"/>
      <c r="AG62" s="62"/>
      <c r="AH62" s="62"/>
      <c r="AI62" s="62"/>
      <c r="AJ62" s="62"/>
      <c r="AK62" s="62"/>
      <c r="AL62" s="62"/>
      <c r="AM62" s="62"/>
    </row>
    <row r="63" spans="1:88">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row r="64" spans="1:88">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2:39">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row>
    <row r="66" spans="2:39">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row>
    <row r="67" spans="2:39">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row>
    <row r="68" spans="2:39">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row>
  </sheetData>
  <sheetProtection algorithmName="SHA-512" hashValue="rdPJki+hRZlEdrToqSJbLuZ4t5RQ2vaMs45HZAEQQ0uLLzcrHQ6vTkMpnw0gl4WqgcMbJ0bf4Dd3YRe3e3lpMg==" saltValue="BOP4jG5ZXEhdm10TiCndxw==" spinCount="100000" sheet="1" objects="1" scenarios="1"/>
  <mergeCells count="949">
    <mergeCell ref="CE3:CI5"/>
    <mergeCell ref="B1:T3"/>
    <mergeCell ref="U1:U3"/>
    <mergeCell ref="V1:AM3"/>
    <mergeCell ref="B4:AM12"/>
    <mergeCell ref="AP3:BL3"/>
    <mergeCell ref="BM3:CA3"/>
    <mergeCell ref="AP4:BL7"/>
    <mergeCell ref="BM4:CA5"/>
    <mergeCell ref="BM6:BN6"/>
    <mergeCell ref="BO6:CA6"/>
    <mergeCell ref="BM7:BN7"/>
    <mergeCell ref="BO7:CA7"/>
    <mergeCell ref="BS15:BU15"/>
    <mergeCell ref="BY15:CA15"/>
    <mergeCell ref="BP14:BQ15"/>
    <mergeCell ref="BR14:BR15"/>
    <mergeCell ref="BS14:BU14"/>
    <mergeCell ref="BV14:BW15"/>
    <mergeCell ref="BX14:BX15"/>
    <mergeCell ref="CE7:CI7"/>
    <mergeCell ref="CE6:CI6"/>
    <mergeCell ref="B14:I15"/>
    <mergeCell ref="AH14:AM15"/>
    <mergeCell ref="AB14:AG15"/>
    <mergeCell ref="V14:AA15"/>
    <mergeCell ref="AX14:AY15"/>
    <mergeCell ref="AZ14:AZ15"/>
    <mergeCell ref="BA14:BC14"/>
    <mergeCell ref="BG15:BI15"/>
    <mergeCell ref="BM15:BO15"/>
    <mergeCell ref="B16:B18"/>
    <mergeCell ref="C16:I16"/>
    <mergeCell ref="J16:M16"/>
    <mergeCell ref="N16:O16"/>
    <mergeCell ref="P16:S16"/>
    <mergeCell ref="T16:U16"/>
    <mergeCell ref="V16:Y16"/>
    <mergeCell ref="C17:I17"/>
    <mergeCell ref="J17:M17"/>
    <mergeCell ref="C18:I18"/>
    <mergeCell ref="J18:M18"/>
    <mergeCell ref="P18:S18"/>
    <mergeCell ref="T18:U18"/>
    <mergeCell ref="V18:Y18"/>
    <mergeCell ref="AX16:AY17"/>
    <mergeCell ref="AZ16:AZ17"/>
    <mergeCell ref="BA16:BC16"/>
    <mergeCell ref="BA17:BC17"/>
    <mergeCell ref="Z16:AA16"/>
    <mergeCell ref="AB16:AE16"/>
    <mergeCell ref="AF16:AG16"/>
    <mergeCell ref="AH16:AK16"/>
    <mergeCell ref="AL16:AM16"/>
    <mergeCell ref="AP14:AP61"/>
    <mergeCell ref="Z17:AA17"/>
    <mergeCell ref="AB17:AE17"/>
    <mergeCell ref="AF17:AG17"/>
    <mergeCell ref="AH17:AK17"/>
    <mergeCell ref="N61:AM61"/>
    <mergeCell ref="AL17:AM17"/>
    <mergeCell ref="BA15:BC15"/>
    <mergeCell ref="N17:O17"/>
    <mergeCell ref="P17:S17"/>
    <mergeCell ref="T17:U17"/>
    <mergeCell ref="V17:Y17"/>
    <mergeCell ref="AB19:AG19"/>
    <mergeCell ref="AH19:AM19"/>
    <mergeCell ref="N18:O18"/>
    <mergeCell ref="BY14:CA14"/>
    <mergeCell ref="BD14:BE15"/>
    <mergeCell ref="BF14:BF15"/>
    <mergeCell ref="BG14:BI14"/>
    <mergeCell ref="BJ14:BK15"/>
    <mergeCell ref="BL14:BL15"/>
    <mergeCell ref="BM14:BO14"/>
    <mergeCell ref="Z18:AA18"/>
    <mergeCell ref="AB18:AE18"/>
    <mergeCell ref="AF18:AG18"/>
    <mergeCell ref="AH18:AK18"/>
    <mergeCell ref="AL18:AM18"/>
    <mergeCell ref="AT16:AW17"/>
    <mergeCell ref="AQ14:AR49"/>
    <mergeCell ref="AS14:AS21"/>
    <mergeCell ref="AT14:AW15"/>
    <mergeCell ref="BP16:BQ17"/>
    <mergeCell ref="BR16:BR17"/>
    <mergeCell ref="BS16:BU16"/>
    <mergeCell ref="BV16:BW17"/>
    <mergeCell ref="BX16:BX17"/>
    <mergeCell ref="BY16:CA16"/>
    <mergeCell ref="BS17:BU17"/>
    <mergeCell ref="BY17:CA17"/>
    <mergeCell ref="BD16:BE17"/>
    <mergeCell ref="BF16:BF17"/>
    <mergeCell ref="BG16:BI16"/>
    <mergeCell ref="BJ16:BK17"/>
    <mergeCell ref="BL16:BL17"/>
    <mergeCell ref="BM16:BO16"/>
    <mergeCell ref="BG17:BI17"/>
    <mergeCell ref="BM17:BO17"/>
    <mergeCell ref="B19:B36"/>
    <mergeCell ref="C19:E21"/>
    <mergeCell ref="F19:I19"/>
    <mergeCell ref="J19:O19"/>
    <mergeCell ref="P19:U19"/>
    <mergeCell ref="V19:AA19"/>
    <mergeCell ref="F20:I20"/>
    <mergeCell ref="J20:M20"/>
    <mergeCell ref="N20:O20"/>
    <mergeCell ref="P20:S20"/>
    <mergeCell ref="BM18:BO18"/>
    <mergeCell ref="Z23:AA23"/>
    <mergeCell ref="AB23:AE23"/>
    <mergeCell ref="C25:E27"/>
    <mergeCell ref="F25:I25"/>
    <mergeCell ref="J25:O25"/>
    <mergeCell ref="BP18:BQ19"/>
    <mergeCell ref="AL20:AM20"/>
    <mergeCell ref="AT18:AW19"/>
    <mergeCell ref="AX18:AY19"/>
    <mergeCell ref="AZ18:AZ19"/>
    <mergeCell ref="BA18:BC18"/>
    <mergeCell ref="BD18:BE19"/>
    <mergeCell ref="T20:U20"/>
    <mergeCell ref="V20:Y20"/>
    <mergeCell ref="Z20:AA20"/>
    <mergeCell ref="AB20:AE20"/>
    <mergeCell ref="AF20:AG20"/>
    <mergeCell ref="AH20:AK20"/>
    <mergeCell ref="BL20:BL21"/>
    <mergeCell ref="BM20:BO20"/>
    <mergeCell ref="BP20:BQ21"/>
    <mergeCell ref="AK21:AM21"/>
    <mergeCell ref="BY19:CA19"/>
    <mergeCell ref="C22:E24"/>
    <mergeCell ref="F22:I22"/>
    <mergeCell ref="J22:O22"/>
    <mergeCell ref="P22:U22"/>
    <mergeCell ref="V22:AA22"/>
    <mergeCell ref="AB22:AG22"/>
    <mergeCell ref="AH22:AM22"/>
    <mergeCell ref="AT20:AW21"/>
    <mergeCell ref="AX20:AY21"/>
    <mergeCell ref="BR18:BR19"/>
    <mergeCell ref="BS18:BU18"/>
    <mergeCell ref="BV18:BW19"/>
    <mergeCell ref="BX18:BX19"/>
    <mergeCell ref="BY18:CA18"/>
    <mergeCell ref="F21:I21"/>
    <mergeCell ref="BA19:BC19"/>
    <mergeCell ref="BG19:BI19"/>
    <mergeCell ref="BM19:BO19"/>
    <mergeCell ref="BS19:BU19"/>
    <mergeCell ref="BF18:BF19"/>
    <mergeCell ref="BG18:BI18"/>
    <mergeCell ref="BJ18:BK19"/>
    <mergeCell ref="BL18:BL19"/>
    <mergeCell ref="BR20:BR21"/>
    <mergeCell ref="BS20:BU20"/>
    <mergeCell ref="BV20:BW21"/>
    <mergeCell ref="BS21:BU21"/>
    <mergeCell ref="AZ20:AZ21"/>
    <mergeCell ref="BA20:BC20"/>
    <mergeCell ref="BD20:BE21"/>
    <mergeCell ref="BF20:BF21"/>
    <mergeCell ref="BG20:BI20"/>
    <mergeCell ref="BJ20:BK21"/>
    <mergeCell ref="BY21:CA21"/>
    <mergeCell ref="F24:I24"/>
    <mergeCell ref="AT22:AW23"/>
    <mergeCell ref="AX22:AY23"/>
    <mergeCell ref="AZ22:AZ23"/>
    <mergeCell ref="BA22:BC22"/>
    <mergeCell ref="BD22:BE23"/>
    <mergeCell ref="BF22:BF23"/>
    <mergeCell ref="BG22:BI22"/>
    <mergeCell ref="BJ22:BK23"/>
    <mergeCell ref="AF23:AG23"/>
    <mergeCell ref="AH23:AK23"/>
    <mergeCell ref="AL23:AM23"/>
    <mergeCell ref="BA21:BC21"/>
    <mergeCell ref="BG21:BI21"/>
    <mergeCell ref="BM21:BO21"/>
    <mergeCell ref="BX20:BX21"/>
    <mergeCell ref="BY20:CA20"/>
    <mergeCell ref="F23:I23"/>
    <mergeCell ref="J23:M23"/>
    <mergeCell ref="N23:O23"/>
    <mergeCell ref="P23:S23"/>
    <mergeCell ref="T23:U23"/>
    <mergeCell ref="V23:Y23"/>
    <mergeCell ref="BL22:BL23"/>
    <mergeCell ref="BM23:BO23"/>
    <mergeCell ref="BS23:BU23"/>
    <mergeCell ref="BY23:CA23"/>
    <mergeCell ref="BX24:BX25"/>
    <mergeCell ref="BY24:CA24"/>
    <mergeCell ref="BF24:BF25"/>
    <mergeCell ref="BS25:BU25"/>
    <mergeCell ref="BY25:CA25"/>
    <mergeCell ref="BG24:BI24"/>
    <mergeCell ref="BP24:BQ25"/>
    <mergeCell ref="BR24:BR25"/>
    <mergeCell ref="BX22:BX23"/>
    <mergeCell ref="BY22:CA22"/>
    <mergeCell ref="BM22:BO22"/>
    <mergeCell ref="BP22:BQ23"/>
    <mergeCell ref="BR22:BR23"/>
    <mergeCell ref="BS22:BU22"/>
    <mergeCell ref="BV22:BW23"/>
    <mergeCell ref="BG23:BI23"/>
    <mergeCell ref="BF26:BF27"/>
    <mergeCell ref="BA27:BC27"/>
    <mergeCell ref="AT28:AW29"/>
    <mergeCell ref="AX28:AY29"/>
    <mergeCell ref="AZ28:AZ29"/>
    <mergeCell ref="BA28:BC28"/>
    <mergeCell ref="BD28:BE29"/>
    <mergeCell ref="BF28:BF29"/>
    <mergeCell ref="AX26:AY27"/>
    <mergeCell ref="AZ26:AZ27"/>
    <mergeCell ref="BA26:BC26"/>
    <mergeCell ref="BD26:BE27"/>
    <mergeCell ref="BG28:BI28"/>
    <mergeCell ref="BA23:BC23"/>
    <mergeCell ref="BS24:BU24"/>
    <mergeCell ref="BV24:BW25"/>
    <mergeCell ref="AT24:AW25"/>
    <mergeCell ref="AX24:AY25"/>
    <mergeCell ref="AZ24:AZ25"/>
    <mergeCell ref="BA24:BC24"/>
    <mergeCell ref="BD24:BE25"/>
    <mergeCell ref="BA25:BC25"/>
    <mergeCell ref="BG25:BI25"/>
    <mergeCell ref="BM25:BO25"/>
    <mergeCell ref="BJ24:BK25"/>
    <mergeCell ref="BL24:BL25"/>
    <mergeCell ref="BM24:BO24"/>
    <mergeCell ref="BS27:BU27"/>
    <mergeCell ref="V26:Y26"/>
    <mergeCell ref="C28:E30"/>
    <mergeCell ref="F28:I28"/>
    <mergeCell ref="J28:O28"/>
    <mergeCell ref="P28:U28"/>
    <mergeCell ref="V28:AA28"/>
    <mergeCell ref="AB28:AG28"/>
    <mergeCell ref="Z29:AA29"/>
    <mergeCell ref="AB29:AE29"/>
    <mergeCell ref="AF29:AG29"/>
    <mergeCell ref="F30:I30"/>
    <mergeCell ref="F27:I27"/>
    <mergeCell ref="F26:I26"/>
    <mergeCell ref="J26:M26"/>
    <mergeCell ref="N26:O26"/>
    <mergeCell ref="P26:S26"/>
    <mergeCell ref="T26:U26"/>
    <mergeCell ref="Z26:AA26"/>
    <mergeCell ref="AB26:AE26"/>
    <mergeCell ref="J27:L27"/>
    <mergeCell ref="M27:O27"/>
    <mergeCell ref="P27:R27"/>
    <mergeCell ref="S27:U27"/>
    <mergeCell ref="BP26:BQ27"/>
    <mergeCell ref="BR26:BR27"/>
    <mergeCell ref="BG27:BI27"/>
    <mergeCell ref="BM27:BO27"/>
    <mergeCell ref="AT26:AW27"/>
    <mergeCell ref="BJ28:BK29"/>
    <mergeCell ref="BL28:BL29"/>
    <mergeCell ref="BM28:BO28"/>
    <mergeCell ref="BP28:BQ29"/>
    <mergeCell ref="BR28:BR29"/>
    <mergeCell ref="F29:I29"/>
    <mergeCell ref="J29:M29"/>
    <mergeCell ref="N29:O29"/>
    <mergeCell ref="P29:S29"/>
    <mergeCell ref="T29:U29"/>
    <mergeCell ref="V29:Y29"/>
    <mergeCell ref="BG26:BI26"/>
    <mergeCell ref="BJ26:BK27"/>
    <mergeCell ref="BL26:BL27"/>
    <mergeCell ref="V27:X27"/>
    <mergeCell ref="AF26:AG26"/>
    <mergeCell ref="AH26:AK26"/>
    <mergeCell ref="AL26:AM26"/>
    <mergeCell ref="AS24:AS33"/>
    <mergeCell ref="AH28:AM28"/>
    <mergeCell ref="AH29:AK29"/>
    <mergeCell ref="AL29:AM29"/>
    <mergeCell ref="AE31:AG31"/>
    <mergeCell ref="AK24:AM24"/>
    <mergeCell ref="P25:U25"/>
    <mergeCell ref="V25:AA25"/>
    <mergeCell ref="AB25:AG25"/>
    <mergeCell ref="AH25:AM25"/>
    <mergeCell ref="BX26:BX27"/>
    <mergeCell ref="BY26:CA26"/>
    <mergeCell ref="BY29:CA29"/>
    <mergeCell ref="M32:O32"/>
    <mergeCell ref="S32:U32"/>
    <mergeCell ref="Y32:AA32"/>
    <mergeCell ref="AE32:AG32"/>
    <mergeCell ref="AK32:AM32"/>
    <mergeCell ref="AT30:AW31"/>
    <mergeCell ref="AX30:AY31"/>
    <mergeCell ref="AZ30:AZ31"/>
    <mergeCell ref="BA30:BC30"/>
    <mergeCell ref="AH31:AI32"/>
    <mergeCell ref="AJ31:AJ32"/>
    <mergeCell ref="AK31:AM31"/>
    <mergeCell ref="BA29:BC29"/>
    <mergeCell ref="BG29:BI29"/>
    <mergeCell ref="BM29:BO29"/>
    <mergeCell ref="BD30:BE31"/>
    <mergeCell ref="BF30:BF31"/>
    <mergeCell ref="BG30:BI30"/>
    <mergeCell ref="S31:U31"/>
    <mergeCell ref="BS26:BU26"/>
    <mergeCell ref="BM26:BO26"/>
    <mergeCell ref="V31:W32"/>
    <mergeCell ref="X31:X32"/>
    <mergeCell ref="Y31:AA31"/>
    <mergeCell ref="AE33:AG33"/>
    <mergeCell ref="AH33:AI34"/>
    <mergeCell ref="BX30:BX31"/>
    <mergeCell ref="BY30:CA30"/>
    <mergeCell ref="BM30:BO30"/>
    <mergeCell ref="BP30:BQ31"/>
    <mergeCell ref="BR30:BR31"/>
    <mergeCell ref="BS30:BU30"/>
    <mergeCell ref="BV30:BW31"/>
    <mergeCell ref="BM33:BO33"/>
    <mergeCell ref="BS33:BU33"/>
    <mergeCell ref="BD34:BE35"/>
    <mergeCell ref="BF34:BF35"/>
    <mergeCell ref="BG34:BI34"/>
    <mergeCell ref="X35:X36"/>
    <mergeCell ref="Y35:AA35"/>
    <mergeCell ref="AB35:AC36"/>
    <mergeCell ref="AD35:AD36"/>
    <mergeCell ref="BG35:BI35"/>
    <mergeCell ref="BY32:CA32"/>
    <mergeCell ref="BL30:BL31"/>
    <mergeCell ref="AB31:AC32"/>
    <mergeCell ref="AD31:AD32"/>
    <mergeCell ref="X33:X34"/>
    <mergeCell ref="Y33:AA33"/>
    <mergeCell ref="AB33:AC34"/>
    <mergeCell ref="AD33:AD34"/>
    <mergeCell ref="AS34:AS45"/>
    <mergeCell ref="AT34:AW35"/>
    <mergeCell ref="AX34:AY35"/>
    <mergeCell ref="AK37:AM37"/>
    <mergeCell ref="X37:X38"/>
    <mergeCell ref="AE43:AG43"/>
    <mergeCell ref="AH43:AI44"/>
    <mergeCell ref="AE45:AG45"/>
    <mergeCell ref="AH45:AI46"/>
    <mergeCell ref="AJ35:AJ36"/>
    <mergeCell ref="AK35:AM35"/>
    <mergeCell ref="BA33:BC33"/>
    <mergeCell ref="BG33:BI33"/>
    <mergeCell ref="BA34:BC34"/>
    <mergeCell ref="BJ30:BK31"/>
    <mergeCell ref="BV28:BW29"/>
    <mergeCell ref="BX28:BX29"/>
    <mergeCell ref="BV32:BW33"/>
    <mergeCell ref="BS28:BU28"/>
    <mergeCell ref="BS29:BU29"/>
    <mergeCell ref="BY28:CA28"/>
    <mergeCell ref="F31:I32"/>
    <mergeCell ref="BY31:CA31"/>
    <mergeCell ref="M34:O34"/>
    <mergeCell ref="S34:U34"/>
    <mergeCell ref="Y34:AA34"/>
    <mergeCell ref="AE34:AG34"/>
    <mergeCell ref="AK34:AM34"/>
    <mergeCell ref="AT32:AW33"/>
    <mergeCell ref="AX32:AY33"/>
    <mergeCell ref="AZ32:AZ33"/>
    <mergeCell ref="BA32:BC32"/>
    <mergeCell ref="AJ33:AJ34"/>
    <mergeCell ref="AK33:AM33"/>
    <mergeCell ref="BA31:BC31"/>
    <mergeCell ref="BG31:BI31"/>
    <mergeCell ref="BM31:BO31"/>
    <mergeCell ref="BS31:BU31"/>
    <mergeCell ref="BD32:BE33"/>
    <mergeCell ref="BF32:BF33"/>
    <mergeCell ref="BG32:BI32"/>
    <mergeCell ref="BJ32:BK33"/>
    <mergeCell ref="BR32:BR33"/>
    <mergeCell ref="BS32:BU32"/>
    <mergeCell ref="F35:I36"/>
    <mergeCell ref="J35:K36"/>
    <mergeCell ref="L35:L36"/>
    <mergeCell ref="M35:O35"/>
    <mergeCell ref="P35:Q36"/>
    <mergeCell ref="R35:R36"/>
    <mergeCell ref="S35:U35"/>
    <mergeCell ref="V35:W36"/>
    <mergeCell ref="BL32:BL33"/>
    <mergeCell ref="F33:I34"/>
    <mergeCell ref="J33:K34"/>
    <mergeCell ref="L33:L34"/>
    <mergeCell ref="M33:O33"/>
    <mergeCell ref="P33:Q34"/>
    <mergeCell ref="R33:R34"/>
    <mergeCell ref="S33:U33"/>
    <mergeCell ref="V33:W34"/>
    <mergeCell ref="BA35:BC35"/>
    <mergeCell ref="AX36:AY37"/>
    <mergeCell ref="AZ36:AZ37"/>
    <mergeCell ref="BA36:BC36"/>
    <mergeCell ref="R37:R38"/>
    <mergeCell ref="S37:U37"/>
    <mergeCell ref="V37:W38"/>
    <mergeCell ref="BY33:CA33"/>
    <mergeCell ref="M36:O36"/>
    <mergeCell ref="S36:U36"/>
    <mergeCell ref="Y36:AA36"/>
    <mergeCell ref="AE36:AG36"/>
    <mergeCell ref="AK36:AM36"/>
    <mergeCell ref="BX34:BX35"/>
    <mergeCell ref="BY34:CA34"/>
    <mergeCell ref="BM34:BO34"/>
    <mergeCell ref="BP34:BQ35"/>
    <mergeCell ref="BR34:BR35"/>
    <mergeCell ref="BS34:BU34"/>
    <mergeCell ref="BX32:BX33"/>
    <mergeCell ref="BM35:BO35"/>
    <mergeCell ref="BS35:BU35"/>
    <mergeCell ref="BY35:CA35"/>
    <mergeCell ref="BX36:BX37"/>
    <mergeCell ref="BY36:CA36"/>
    <mergeCell ref="BY37:CA37"/>
    <mergeCell ref="BM32:BO32"/>
    <mergeCell ref="BP32:BQ33"/>
    <mergeCell ref="AE37:AG37"/>
    <mergeCell ref="AH37:AI38"/>
    <mergeCell ref="AJ37:AJ38"/>
    <mergeCell ref="B37:B54"/>
    <mergeCell ref="C37:E46"/>
    <mergeCell ref="F37:I38"/>
    <mergeCell ref="J37:K38"/>
    <mergeCell ref="L37:L38"/>
    <mergeCell ref="M37:O37"/>
    <mergeCell ref="P37:Q38"/>
    <mergeCell ref="BJ34:BK35"/>
    <mergeCell ref="BL34:BL35"/>
    <mergeCell ref="C31:E36"/>
    <mergeCell ref="J31:K32"/>
    <mergeCell ref="L31:L32"/>
    <mergeCell ref="M31:O31"/>
    <mergeCell ref="P31:Q32"/>
    <mergeCell ref="R31:R32"/>
    <mergeCell ref="AE35:AG35"/>
    <mergeCell ref="AH35:AI36"/>
    <mergeCell ref="M38:O38"/>
    <mergeCell ref="S38:U38"/>
    <mergeCell ref="Y38:AA38"/>
    <mergeCell ref="AE38:AG38"/>
    <mergeCell ref="AK38:AM38"/>
    <mergeCell ref="AT36:AW37"/>
    <mergeCell ref="AD37:AD38"/>
    <mergeCell ref="BR38:BR39"/>
    <mergeCell ref="BA37:BC37"/>
    <mergeCell ref="BG37:BI37"/>
    <mergeCell ref="BS38:BU38"/>
    <mergeCell ref="BV38:BW39"/>
    <mergeCell ref="Y37:AA37"/>
    <mergeCell ref="AB37:AC38"/>
    <mergeCell ref="BV34:BW35"/>
    <mergeCell ref="AE39:AG39"/>
    <mergeCell ref="BS36:BU36"/>
    <mergeCell ref="BV36:BW37"/>
    <mergeCell ref="BS37:BU37"/>
    <mergeCell ref="BD36:BE37"/>
    <mergeCell ref="BF36:BF37"/>
    <mergeCell ref="BG36:BI36"/>
    <mergeCell ref="BJ36:BK37"/>
    <mergeCell ref="BL36:BL37"/>
    <mergeCell ref="BM36:BO36"/>
    <mergeCell ref="BM39:BO39"/>
    <mergeCell ref="BS39:BU39"/>
    <mergeCell ref="BP36:BQ37"/>
    <mergeCell ref="BR36:BR37"/>
    <mergeCell ref="BM37:BO37"/>
    <mergeCell ref="AZ34:AZ35"/>
    <mergeCell ref="BY39:CA39"/>
    <mergeCell ref="BX38:BX39"/>
    <mergeCell ref="BY38:CA38"/>
    <mergeCell ref="BM38:BO38"/>
    <mergeCell ref="BP38:BQ39"/>
    <mergeCell ref="F39:I40"/>
    <mergeCell ref="J39:K40"/>
    <mergeCell ref="L39:L40"/>
    <mergeCell ref="M39:O39"/>
    <mergeCell ref="P39:Q40"/>
    <mergeCell ref="R39:R40"/>
    <mergeCell ref="M40:O40"/>
    <mergeCell ref="BD38:BE39"/>
    <mergeCell ref="BF38:BF39"/>
    <mergeCell ref="BG38:BI38"/>
    <mergeCell ref="BJ38:BK39"/>
    <mergeCell ref="S39:U39"/>
    <mergeCell ref="V39:W40"/>
    <mergeCell ref="X39:X40"/>
    <mergeCell ref="Y39:AA39"/>
    <mergeCell ref="AB39:AC40"/>
    <mergeCell ref="AD39:AD40"/>
    <mergeCell ref="S40:U40"/>
    <mergeCell ref="Y40:AA40"/>
    <mergeCell ref="F41:I42"/>
    <mergeCell ref="J41:K42"/>
    <mergeCell ref="L41:L42"/>
    <mergeCell ref="M41:O41"/>
    <mergeCell ref="P41:Q42"/>
    <mergeCell ref="R41:R42"/>
    <mergeCell ref="S41:U41"/>
    <mergeCell ref="V41:W42"/>
    <mergeCell ref="BL38:BL39"/>
    <mergeCell ref="AE40:AG40"/>
    <mergeCell ref="AK40:AM40"/>
    <mergeCell ref="AT38:AW39"/>
    <mergeCell ref="AX38:AY39"/>
    <mergeCell ref="AZ38:AZ39"/>
    <mergeCell ref="BA38:BC38"/>
    <mergeCell ref="AJ41:AJ42"/>
    <mergeCell ref="AK41:AM41"/>
    <mergeCell ref="BA39:BC39"/>
    <mergeCell ref="AX40:AY41"/>
    <mergeCell ref="AH39:AI40"/>
    <mergeCell ref="AJ39:AJ40"/>
    <mergeCell ref="AK39:AM39"/>
    <mergeCell ref="BG39:BI39"/>
    <mergeCell ref="M42:O42"/>
    <mergeCell ref="S42:U42"/>
    <mergeCell ref="Y42:AA42"/>
    <mergeCell ref="AE42:AG42"/>
    <mergeCell ref="AK42:AM42"/>
    <mergeCell ref="AT40:AW41"/>
    <mergeCell ref="X41:X42"/>
    <mergeCell ref="Y41:AA41"/>
    <mergeCell ref="AB41:AC42"/>
    <mergeCell ref="AD41:AD42"/>
    <mergeCell ref="AE41:AG41"/>
    <mergeCell ref="AH41:AI42"/>
    <mergeCell ref="BX40:BX41"/>
    <mergeCell ref="BY40:CA40"/>
    <mergeCell ref="F43:I44"/>
    <mergeCell ref="J43:K44"/>
    <mergeCell ref="L43:L44"/>
    <mergeCell ref="M43:O43"/>
    <mergeCell ref="P43:Q44"/>
    <mergeCell ref="R43:R44"/>
    <mergeCell ref="S43:U43"/>
    <mergeCell ref="V43:W44"/>
    <mergeCell ref="BL40:BL41"/>
    <mergeCell ref="BM40:BO40"/>
    <mergeCell ref="BP40:BQ41"/>
    <mergeCell ref="BR40:BR41"/>
    <mergeCell ref="BS40:BU40"/>
    <mergeCell ref="BV40:BW41"/>
    <mergeCell ref="AZ40:AZ41"/>
    <mergeCell ref="BA40:BC40"/>
    <mergeCell ref="BD40:BE41"/>
    <mergeCell ref="BF40:BF41"/>
    <mergeCell ref="BG40:BI40"/>
    <mergeCell ref="BJ40:BK41"/>
    <mergeCell ref="BY41:CA41"/>
    <mergeCell ref="M44:O44"/>
    <mergeCell ref="Y44:AA44"/>
    <mergeCell ref="AE44:AG44"/>
    <mergeCell ref="AK44:AM44"/>
    <mergeCell ref="AT42:AW43"/>
    <mergeCell ref="AX42:AY43"/>
    <mergeCell ref="AZ42:AZ43"/>
    <mergeCell ref="BA42:BC42"/>
    <mergeCell ref="AJ43:AJ44"/>
    <mergeCell ref="AK43:AM43"/>
    <mergeCell ref="BA41:BC41"/>
    <mergeCell ref="BG41:BI41"/>
    <mergeCell ref="BM41:BO41"/>
    <mergeCell ref="BS41:BU41"/>
    <mergeCell ref="BD42:BE43"/>
    <mergeCell ref="BF42:BF43"/>
    <mergeCell ref="BG42:BI42"/>
    <mergeCell ref="BJ42:BK43"/>
    <mergeCell ref="X43:X44"/>
    <mergeCell ref="Y43:AA43"/>
    <mergeCell ref="AB43:AC44"/>
    <mergeCell ref="AD43:AD44"/>
    <mergeCell ref="BM43:BO43"/>
    <mergeCell ref="BG44:BI44"/>
    <mergeCell ref="BJ44:BK45"/>
    <mergeCell ref="X45:X46"/>
    <mergeCell ref="Y45:AA45"/>
    <mergeCell ref="AB45:AC46"/>
    <mergeCell ref="AD45:AD46"/>
    <mergeCell ref="BA45:BC45"/>
    <mergeCell ref="BG45:BI45"/>
    <mergeCell ref="BM45:BO45"/>
    <mergeCell ref="BA46:BC46"/>
    <mergeCell ref="BD46:BE47"/>
    <mergeCell ref="BY42:CA42"/>
    <mergeCell ref="F45:I46"/>
    <mergeCell ref="J45:K46"/>
    <mergeCell ref="L45:L46"/>
    <mergeCell ref="M45:O45"/>
    <mergeCell ref="P45:Q46"/>
    <mergeCell ref="R45:R46"/>
    <mergeCell ref="S45:U45"/>
    <mergeCell ref="V45:W46"/>
    <mergeCell ref="BL42:BL43"/>
    <mergeCell ref="BM42:BO42"/>
    <mergeCell ref="BP42:BQ43"/>
    <mergeCell ref="BR42:BR43"/>
    <mergeCell ref="BS42:BU42"/>
    <mergeCell ref="BV42:BW43"/>
    <mergeCell ref="BY43:CA43"/>
    <mergeCell ref="M46:O46"/>
    <mergeCell ref="S46:U46"/>
    <mergeCell ref="Y46:AA46"/>
    <mergeCell ref="AE46:AG46"/>
    <mergeCell ref="BS43:BU43"/>
    <mergeCell ref="BD44:BE45"/>
    <mergeCell ref="BF44:BF45"/>
    <mergeCell ref="S44:U44"/>
    <mergeCell ref="AT44:AW45"/>
    <mergeCell ref="AX44:AY45"/>
    <mergeCell ref="AZ44:AZ45"/>
    <mergeCell ref="BA44:BC44"/>
    <mergeCell ref="AJ45:AJ46"/>
    <mergeCell ref="AK45:AM45"/>
    <mergeCell ref="BA43:BC43"/>
    <mergeCell ref="BG43:BI43"/>
    <mergeCell ref="BX42:BX43"/>
    <mergeCell ref="BX44:BX45"/>
    <mergeCell ref="BY44:CA44"/>
    <mergeCell ref="C47:E54"/>
    <mergeCell ref="F47:I48"/>
    <mergeCell ref="J47:K48"/>
    <mergeCell ref="L47:L48"/>
    <mergeCell ref="M47:O47"/>
    <mergeCell ref="P47:Q48"/>
    <mergeCell ref="R47:R48"/>
    <mergeCell ref="S47:U47"/>
    <mergeCell ref="BL44:BL45"/>
    <mergeCell ref="BM44:BO44"/>
    <mergeCell ref="BP44:BQ45"/>
    <mergeCell ref="BR44:BR45"/>
    <mergeCell ref="BS44:BU44"/>
    <mergeCell ref="BV44:BW45"/>
    <mergeCell ref="BS45:BU45"/>
    <mergeCell ref="BP46:BQ47"/>
    <mergeCell ref="BR46:BR47"/>
    <mergeCell ref="BS46:BU46"/>
    <mergeCell ref="BS47:BU47"/>
    <mergeCell ref="BY45:CA45"/>
    <mergeCell ref="M48:O48"/>
    <mergeCell ref="S48:U48"/>
    <mergeCell ref="BL46:BL47"/>
    <mergeCell ref="BM46:BO46"/>
    <mergeCell ref="V47:W48"/>
    <mergeCell ref="X47:X48"/>
    <mergeCell ref="Y47:AA47"/>
    <mergeCell ref="AB47:AC48"/>
    <mergeCell ref="AD47:AD48"/>
    <mergeCell ref="AE47:AG47"/>
    <mergeCell ref="Y48:AA48"/>
    <mergeCell ref="AE48:AG48"/>
    <mergeCell ref="AK48:AM48"/>
    <mergeCell ref="AS46:AS49"/>
    <mergeCell ref="AT46:AW47"/>
    <mergeCell ref="AX46:AY47"/>
    <mergeCell ref="AZ46:AZ47"/>
    <mergeCell ref="AH47:AI48"/>
    <mergeCell ref="AJ47:AJ48"/>
    <mergeCell ref="AK47:AM47"/>
    <mergeCell ref="AK46:AM46"/>
    <mergeCell ref="Y49:AA49"/>
    <mergeCell ref="AB49:AC50"/>
    <mergeCell ref="BL48:BL49"/>
    <mergeCell ref="BM48:BO48"/>
    <mergeCell ref="BF46:BF47"/>
    <mergeCell ref="J49:K50"/>
    <mergeCell ref="L49:L50"/>
    <mergeCell ref="M49:O49"/>
    <mergeCell ref="P49:Q50"/>
    <mergeCell ref="R49:R50"/>
    <mergeCell ref="S49:U49"/>
    <mergeCell ref="BJ46:BK47"/>
    <mergeCell ref="AB51:AC52"/>
    <mergeCell ref="AD51:AD52"/>
    <mergeCell ref="AE51:AG51"/>
    <mergeCell ref="AH51:AI52"/>
    <mergeCell ref="BJ52:BK53"/>
    <mergeCell ref="X53:X54"/>
    <mergeCell ref="Y53:AA53"/>
    <mergeCell ref="AB53:AC54"/>
    <mergeCell ref="AD53:AD54"/>
    <mergeCell ref="BA51:BC51"/>
    <mergeCell ref="V51:W52"/>
    <mergeCell ref="BG46:BI46"/>
    <mergeCell ref="BY47:CA47"/>
    <mergeCell ref="M50:O50"/>
    <mergeCell ref="S50:U50"/>
    <mergeCell ref="Y50:AA50"/>
    <mergeCell ref="AE50:AG50"/>
    <mergeCell ref="AK50:AM50"/>
    <mergeCell ref="AT48:AW49"/>
    <mergeCell ref="AX48:AY49"/>
    <mergeCell ref="AZ48:AZ49"/>
    <mergeCell ref="BA48:BC48"/>
    <mergeCell ref="AH49:AI50"/>
    <mergeCell ref="AJ49:AJ50"/>
    <mergeCell ref="AK49:AM49"/>
    <mergeCell ref="BA47:BC47"/>
    <mergeCell ref="BG47:BI47"/>
    <mergeCell ref="BM47:BO47"/>
    <mergeCell ref="BD48:BE49"/>
    <mergeCell ref="BF48:BF49"/>
    <mergeCell ref="BG48:BI48"/>
    <mergeCell ref="BJ48:BK49"/>
    <mergeCell ref="V49:W50"/>
    <mergeCell ref="X49:X50"/>
    <mergeCell ref="BG50:BI50"/>
    <mergeCell ref="BJ50:BK51"/>
    <mergeCell ref="BP48:BQ49"/>
    <mergeCell ref="BR48:BR49"/>
    <mergeCell ref="BS48:BU48"/>
    <mergeCell ref="BV48:BW49"/>
    <mergeCell ref="AD49:AD50"/>
    <mergeCell ref="AE49:AG49"/>
    <mergeCell ref="X51:X52"/>
    <mergeCell ref="Y51:AA51"/>
    <mergeCell ref="BG51:BI51"/>
    <mergeCell ref="BM51:BO51"/>
    <mergeCell ref="BF52:BF53"/>
    <mergeCell ref="BG52:BI52"/>
    <mergeCell ref="BV46:BW47"/>
    <mergeCell ref="BX46:BX47"/>
    <mergeCell ref="BY46:CA46"/>
    <mergeCell ref="F49:I50"/>
    <mergeCell ref="BY49:CA49"/>
    <mergeCell ref="M52:O52"/>
    <mergeCell ref="S52:U52"/>
    <mergeCell ref="Y52:AA52"/>
    <mergeCell ref="AE52:AG52"/>
    <mergeCell ref="AK52:AM52"/>
    <mergeCell ref="AT50:AW51"/>
    <mergeCell ref="AX50:AY51"/>
    <mergeCell ref="AZ50:AZ51"/>
    <mergeCell ref="BA50:BC50"/>
    <mergeCell ref="AJ51:AJ52"/>
    <mergeCell ref="AK51:AM51"/>
    <mergeCell ref="BA49:BC49"/>
    <mergeCell ref="BG49:BI49"/>
    <mergeCell ref="BM49:BO49"/>
    <mergeCell ref="BS49:BU49"/>
    <mergeCell ref="BD50:BE51"/>
    <mergeCell ref="BF50:BF51"/>
    <mergeCell ref="BX48:BX49"/>
    <mergeCell ref="BY48:CA48"/>
    <mergeCell ref="BX50:BX51"/>
    <mergeCell ref="BY50:CA50"/>
    <mergeCell ref="F53:I54"/>
    <mergeCell ref="J53:K54"/>
    <mergeCell ref="L53:L54"/>
    <mergeCell ref="M53:O53"/>
    <mergeCell ref="P53:Q54"/>
    <mergeCell ref="R53:R54"/>
    <mergeCell ref="S53:U53"/>
    <mergeCell ref="V53:W54"/>
    <mergeCell ref="BL50:BL51"/>
    <mergeCell ref="BM50:BO50"/>
    <mergeCell ref="BP50:BQ51"/>
    <mergeCell ref="BR50:BR51"/>
    <mergeCell ref="BS50:BU50"/>
    <mergeCell ref="BV50:BW51"/>
    <mergeCell ref="BY51:CA51"/>
    <mergeCell ref="M54:O54"/>
    <mergeCell ref="S54:U54"/>
    <mergeCell ref="Y54:AA54"/>
    <mergeCell ref="BS51:BU51"/>
    <mergeCell ref="BD52:BE53"/>
    <mergeCell ref="AE54:AG54"/>
    <mergeCell ref="AK54:AM54"/>
    <mergeCell ref="C55:AM60"/>
    <mergeCell ref="AT52:AW53"/>
    <mergeCell ref="AX52:AY53"/>
    <mergeCell ref="AZ52:AZ53"/>
    <mergeCell ref="BA52:BC52"/>
    <mergeCell ref="AJ53:AJ54"/>
    <mergeCell ref="AK53:AM53"/>
    <mergeCell ref="AT56:AW57"/>
    <mergeCell ref="AX56:AY57"/>
    <mergeCell ref="AZ56:AZ57"/>
    <mergeCell ref="BA56:BC56"/>
    <mergeCell ref="AT60:AW61"/>
    <mergeCell ref="AX60:AY61"/>
    <mergeCell ref="AZ60:AZ61"/>
    <mergeCell ref="BA60:BC60"/>
    <mergeCell ref="AE53:AG53"/>
    <mergeCell ref="AH53:AI54"/>
    <mergeCell ref="F51:I52"/>
    <mergeCell ref="J51:K52"/>
    <mergeCell ref="L51:L52"/>
    <mergeCell ref="M51:O51"/>
    <mergeCell ref="P51:Q52"/>
    <mergeCell ref="R51:R52"/>
    <mergeCell ref="S51:U51"/>
    <mergeCell ref="BX52:BX53"/>
    <mergeCell ref="BY52:CA52"/>
    <mergeCell ref="B55:B62"/>
    <mergeCell ref="BA53:BC53"/>
    <mergeCell ref="BG53:BI53"/>
    <mergeCell ref="BM53:BO53"/>
    <mergeCell ref="BS53:BU53"/>
    <mergeCell ref="BY53:CA53"/>
    <mergeCell ref="AQ54:AS61"/>
    <mergeCell ref="BL52:BL53"/>
    <mergeCell ref="BM52:BO52"/>
    <mergeCell ref="BP52:BQ53"/>
    <mergeCell ref="BR52:BR53"/>
    <mergeCell ref="BS52:BU52"/>
    <mergeCell ref="BV52:BW53"/>
    <mergeCell ref="C61:M61"/>
    <mergeCell ref="BY54:CA54"/>
    <mergeCell ref="BA55:BC55"/>
    <mergeCell ref="BG55:BI55"/>
    <mergeCell ref="BM55:BO55"/>
    <mergeCell ref="BS55:BU55"/>
    <mergeCell ref="BY55:CA55"/>
    <mergeCell ref="BG54:BI54"/>
    <mergeCell ref="BJ54:BK55"/>
    <mergeCell ref="BS54:BU54"/>
    <mergeCell ref="BV54:BW55"/>
    <mergeCell ref="BX54:BX55"/>
    <mergeCell ref="AT54:AW55"/>
    <mergeCell ref="AX54:AY55"/>
    <mergeCell ref="AZ54:AZ55"/>
    <mergeCell ref="BS56:BU56"/>
    <mergeCell ref="BV56:BW57"/>
    <mergeCell ref="BX56:BX57"/>
    <mergeCell ref="BL54:BL55"/>
    <mergeCell ref="BM54:BO54"/>
    <mergeCell ref="BP54:BQ55"/>
    <mergeCell ref="BR54:BR55"/>
    <mergeCell ref="BA54:BC54"/>
    <mergeCell ref="BD54:BE55"/>
    <mergeCell ref="BF54:BF55"/>
    <mergeCell ref="BD56:BE57"/>
    <mergeCell ref="BF56:BF57"/>
    <mergeCell ref="BA58:BC58"/>
    <mergeCell ref="BD58:BE59"/>
    <mergeCell ref="BF58:BF59"/>
    <mergeCell ref="BS58:BU58"/>
    <mergeCell ref="BY56:CA56"/>
    <mergeCell ref="BA57:BC57"/>
    <mergeCell ref="BG57:BI57"/>
    <mergeCell ref="BM57:BO57"/>
    <mergeCell ref="BS57:BU57"/>
    <mergeCell ref="BY57:CA57"/>
    <mergeCell ref="BG56:BI56"/>
    <mergeCell ref="BJ56:BK57"/>
    <mergeCell ref="BL56:BL57"/>
    <mergeCell ref="BM56:BO56"/>
    <mergeCell ref="BP56:BQ57"/>
    <mergeCell ref="BR56:BR57"/>
    <mergeCell ref="BG59:BI59"/>
    <mergeCell ref="BM59:BO59"/>
    <mergeCell ref="BS59:BU59"/>
    <mergeCell ref="BY59:CA59"/>
    <mergeCell ref="BG58:BI58"/>
    <mergeCell ref="BJ58:BK59"/>
    <mergeCell ref="BL58:BL59"/>
    <mergeCell ref="BM58:BO58"/>
    <mergeCell ref="BP58:BQ59"/>
    <mergeCell ref="BR58:BR59"/>
    <mergeCell ref="AT58:AW59"/>
    <mergeCell ref="AX58:AY59"/>
    <mergeCell ref="AZ58:AZ59"/>
    <mergeCell ref="BS60:BU60"/>
    <mergeCell ref="BV60:BW61"/>
    <mergeCell ref="BX60:BX61"/>
    <mergeCell ref="BV58:BW59"/>
    <mergeCell ref="BX58:BX59"/>
    <mergeCell ref="BY60:CA60"/>
    <mergeCell ref="BA61:BC61"/>
    <mergeCell ref="BG61:BI61"/>
    <mergeCell ref="BM61:BO61"/>
    <mergeCell ref="BS61:BU61"/>
    <mergeCell ref="BY61:CA61"/>
    <mergeCell ref="BG60:BI60"/>
    <mergeCell ref="BJ60:BK61"/>
    <mergeCell ref="BL60:BL61"/>
    <mergeCell ref="BM60:BO60"/>
    <mergeCell ref="BP60:BQ61"/>
    <mergeCell ref="BR60:BR61"/>
    <mergeCell ref="BD60:BE61"/>
    <mergeCell ref="BF60:BF61"/>
    <mergeCell ref="BY58:CA58"/>
    <mergeCell ref="BA59:BC59"/>
    <mergeCell ref="AK30:AM30"/>
    <mergeCell ref="J24:L24"/>
    <mergeCell ref="M24:O24"/>
    <mergeCell ref="P24:R24"/>
    <mergeCell ref="S24:U24"/>
    <mergeCell ref="V24:X24"/>
    <mergeCell ref="Y24:AA24"/>
    <mergeCell ref="AB24:AD24"/>
    <mergeCell ref="AE24:AG24"/>
    <mergeCell ref="AH24:AJ24"/>
    <mergeCell ref="J30:L30"/>
    <mergeCell ref="M30:O30"/>
    <mergeCell ref="P30:R30"/>
    <mergeCell ref="S30:U30"/>
    <mergeCell ref="V30:X30"/>
    <mergeCell ref="Y30:AA30"/>
    <mergeCell ref="AB30:AD30"/>
    <mergeCell ref="AE30:AG30"/>
    <mergeCell ref="AH30:AJ30"/>
    <mergeCell ref="P14:U15"/>
    <mergeCell ref="J14:O15"/>
    <mergeCell ref="AP10:AW13"/>
    <mergeCell ref="BV10:CA13"/>
    <mergeCell ref="BP10:BU13"/>
    <mergeCell ref="BJ10:BO13"/>
    <mergeCell ref="BD10:BI13"/>
    <mergeCell ref="AX10:BC13"/>
    <mergeCell ref="Y27:AA27"/>
    <mergeCell ref="AB27:AD27"/>
    <mergeCell ref="AE27:AG27"/>
    <mergeCell ref="AH27:AJ27"/>
    <mergeCell ref="AK27:AM27"/>
    <mergeCell ref="J21:L21"/>
    <mergeCell ref="M21:O21"/>
    <mergeCell ref="P21:R21"/>
    <mergeCell ref="S21:U21"/>
    <mergeCell ref="V21:X21"/>
    <mergeCell ref="Y21:AA21"/>
    <mergeCell ref="AB21:AD21"/>
    <mergeCell ref="AE21:AG21"/>
    <mergeCell ref="AH21:AJ21"/>
    <mergeCell ref="BY27:CA27"/>
    <mergeCell ref="BV26:BW27"/>
  </mergeCells>
  <phoneticPr fontId="1"/>
  <conditionalFormatting sqref="J37:K38 P37:Q38 V37:W38 AB37:AC38 AH37:AI38 J43:K46 P43:Q46 V43:W46 AB43:AC46 AH43:AI46">
    <cfRule type="cellIs" dxfId="5" priority="3" operator="between">
      <formula>1</formula>
      <formula>9</formula>
    </cfRule>
    <cfRule type="cellIs" dxfId="4" priority="4" operator="between">
      <formula>0</formula>
      <formula>0</formula>
    </cfRule>
  </conditionalFormatting>
  <conditionalFormatting sqref="P16:P18">
    <cfRule type="expression" dxfId="3" priority="6">
      <formula>IF(#REF!="",1,"")=1</formula>
    </cfRule>
  </conditionalFormatting>
  <conditionalFormatting sqref="P18">
    <cfRule type="expression" dxfId="2" priority="8">
      <formula>IF(#REF!="最終日",1,"")=1</formula>
    </cfRule>
  </conditionalFormatting>
  <conditionalFormatting sqref="Q16:S18 V16:Y18 AB16:AE18 AH16:AK18">
    <cfRule type="expression" dxfId="1" priority="1">
      <formula>IF(Q$14="",1,"")=1</formula>
    </cfRule>
  </conditionalFormatting>
  <conditionalFormatting sqref="Q18:S18 V18:Y18 AB18:AE18 AH18:AK18">
    <cfRule type="expression" dxfId="0" priority="2">
      <formula>IF(Q$14="最終日",1,"")=1</formula>
    </cfRule>
  </conditionalFormatting>
  <dataValidations count="11">
    <dataValidation type="list" allowBlank="1" showInputMessage="1" showErrorMessage="1" sqref="J25:AM25 J22:AM22" xr:uid="{B239B74C-5EE4-4073-955D-316871125558}">
      <formula1>"9:30,9:45,10:00,10:15,10:30,10:45,11:00,11:15,11:30,13:30,13:45,14:00"</formula1>
    </dataValidation>
    <dataValidation type="list" allowBlank="1" showInputMessage="1" showErrorMessage="1" sqref="F37:I38" xr:uid="{E46BDF89-F7A3-44D3-B5CA-2DAF56456634}">
      <formula1>"げんき弁当,大盛げんき弁当"</formula1>
    </dataValidation>
    <dataValidation type="list" allowBlank="1" showInputMessage="1" showErrorMessage="1" sqref="F41:I42" xr:uid="{CE6DE1C8-6A47-46E8-A578-40271FABA878}">
      <formula1>"のり弁当,大盛のり弁当"</formula1>
    </dataValidation>
    <dataValidation type="list" allowBlank="1" showInputMessage="1" showErrorMessage="1" sqref="F39:I40" xr:uid="{E2CB6ACA-A697-43C6-85AB-B971532407B5}">
      <formula1>"からあげ弁当,大盛りからあげ弁当"</formula1>
    </dataValidation>
    <dataValidation type="list" allowBlank="1" showInputMessage="1" showErrorMessage="1" sqref="M34:O34 M36:O36 S36:U36 AK36:AM36 AE36:AG36 Y36:AA36 S32:U32 Y32:AA32 AE32:AG32 AK32:AM32 M32:O32 S34:U34 Y34:AA34 AE34:AG34 AK34:AM34 J19:AM19" xr:uid="{7DC26976-F023-40F6-8856-EF5E97877FC8}">
      <formula1>"9:30,9:45,10:00,10:15,10:30,10:45,11:00,11:15,11:30,13:30,13:45,14:00,14:15,14:30,14:45,15:00,15:15,15:30"</formula1>
    </dataValidation>
    <dataValidation type="list" allowBlank="1" showInputMessage="1" showErrorMessage="1" sqref="J28:AM28" xr:uid="{645DB3D7-EF83-45EB-A457-7E328B1900F4}">
      <formula1>"9:30,9:45,10:00,10:15,10:30,13:30,13:45,14:00,14:15,14:30,14:45,15:00,15:15,15:30"</formula1>
    </dataValidation>
    <dataValidation type="list" allowBlank="1" showInputMessage="1" showErrorMessage="1" sqref="BY61:CA61 BS61:BU61 BM61:BO61 BG61:BI61 BA61:BC61 BY55:CA55 BS55:BU55 BM55:BO55 BG55:BI55 BA55:BC55 BY59:CA59 BS59:BU59 BM59:BO59 BG59:BI59 BA59:BC59 BA15:BC15 BA17:BC17 BA19:BC19 BA21:BC21 BA23:BC23 BG15:BI15 BG17:BI17 BG19:BI19 BG21:BI21 BG23:BI23 BM15:BO15 BM17:BO17 BM19:BO19 BM21:BO21 BM23:BO23 BS15:BU15 BS17:BU17 BS19:BU19 BS21:BU21 BS23:BU23 BY15:CA15 BY17:CA17 BY19:CA19 BY21:CA21 BY23:CA23 BS33:BU33 BM33:BO33 BG33:BI33 BA33:BC33 BA31:BC31 BG25:BI25 BG27:BI27 BG29:BI29 BG31:BI31 BM25:BO25 BM27:BO27 BM29:BO29 BM31:BO31 BS25:BU25 BS27:BU27 BS29:BU29 BS31:BU31 BY25:CA25 BY27:CA27 BY29:CA29 BA35:BC35 BA37:BC37 BA39:BC39 BG35:BI35 BG37:BI37 BG39:BI39 BM35:BO35 BM37:BO37 BM39:BO39 BS35:BU35 BS37:BU37 BS39:BU39 BY35:CA35 BY37:CA37 BY39:CA39 BY31:CA31 BA25:BC25 BA27:BC27 BA29:BC29 BY33:CA33 BS53:BU53 BM53:BO53 BG53:BI53 BA53:BC53 BY53:CA53 BM41:BO41 BG41:BI41 BA41:BC41 BY41:CA41 BS41:BU41 BM43:BO43 BG43:BI43 BA43:BC43 BY43:CA43 BS43:BU43 BM45:BO45 BS45:BU45 BY45:CA45 BA45:BC45 BG45:BI45 BS49:BU49 BM49:BO49 BG49:BI49 BA49:BC49 BY49:CA49" xr:uid="{675558B2-3662-4074-8AEA-22429D881B95}">
      <formula1>"7:00,7:30,8:00,8:30,9:00,9:30,10:00,10:30,11:00,11:30,12:00,12:30,13:00,13:30,14:00,14:30,15:00,15:30,16:00,16:30,17:00,17:30,18:00,18:30,19:00,19:30,20:00,20:30,21:00"</formula1>
    </dataValidation>
    <dataValidation type="list" allowBlank="1" showInputMessage="1" showErrorMessage="1" sqref="M48:O48 S48:U48 Y48:AA48 AE48:AG48 AK48:AM48 M50:O50 S50:U50 Y50:AA50 AE50:AG50 AK50:AM50 AE52:AG52 Y52:AA52 S52:U52 M52:O52 AK52:AM52 Y46:AA46 S38:U38 Y38:AA38 AE38:AG38 AK38:AM38 S40:U40 Y40:AA40 AE40:AG40 AK40:AM40 M40:O40 Y42:AA42 AE42:AG42 AK42:AM42 M42:O42 S42:U42 AE44:AG44 AK44:AM44 M44:O44 S44:U44 Y44:AA44 AE46:AG46 AK46:AM46 M46:O46 S46:U46 M38:O38 AE54:AG54 Y54:AA54 S54:U54 M54:O54 AK54:AM54" xr:uid="{BEB167F1-DC5B-45BB-8D80-E0A85C66CBD2}">
      <formula1>"9:00,9:30,10:00,10:30,11:00,11:30,12:00,12:30,13:00,13:30,14:00,14:30,15:00,15:30,16:00,16:30,17:00,17:30,18:00,18:30,19:00,19:30,20:00,20:30,21:00"</formula1>
    </dataValidation>
    <dataValidation type="list" allowBlank="1" showInputMessage="1" showErrorMessage="1" sqref="BS57 BA57 BG57 BM57 BY57 BS51 BA51 BG51 BM51 BY51 BS47 BA47 BG47 BM47 BY47" xr:uid="{8F86D630-14A1-490A-8804-7381DF6B3411}">
      <formula1>"8:00,13:00,16:00"</formula1>
    </dataValidation>
    <dataValidation imeMode="off" allowBlank="1" showInputMessage="1" showErrorMessage="1" sqref="BP60 AX56 BD56 BJ56 BV42 BV28 BV30 BV32 AX60 BJ58 BD50 BD60 BD40 BJ40 BJ60 BP40 AX34 BD48 AX36 BM4 AX38 AX40 BV40 P35 V35 AB35 AB14 BV54 AX54 BD54 BJ54 BP54 BD34 BV60 BD36 BD38 BJ34 BJ36 BJ38 BP34 BP36 BP38 BV34 BV36 BV38 AX44 BD44 BP56 BV58 AX58 BD58 BV56 BJ44 BP44 BV44 BJ50 BP50 P41 AB45 V41 P39 P14 J14 J16:J18 V39 AH35 BD46 BJ46 BP46 J31 BP58 AX14 AX16 AX18 AX20 AX22 BD14 BD16 BD18 BD20 BD22 BJ14 BJ16 BJ18 BJ20 BJ22 BP14 BP16 BP18 BP20 BP22 BV14 BV16 BV18 BV20 BV22 BV50 AX50 AX24 AX26 AX28 AX30 AX32 BD24 BD26 BD28 BD30 BD32 BJ24 BJ26 BJ28 BJ30 BJ32 BP24 BP26 BP28 BP30 BP32 BV24 BV26 J39 V49 AB49 J49 P49 J47 AH49 P47 V47 AB47 AH47 J51 P51 V51 AB51 AH51 AB39 J45 J41 AH41 P43 J43 V43 AH39 AB41 AB43 AH45 AH43 P45 V45 BJ52 BP52 AX52 BV52 BD52 AH37 P37 V37 J37 V31 P31 AH31 AB31 BV46 AB37 J35 V14 J53 P53 V53 AB53 AH53 AX46 BJ48 BP48 AX48 BV48 J24:L24 AH16:AH17 AB16:AB18 P16:P18 V16:V18 J33 V33 P33 AH33 AB33 BD42 BJ42 BP42 AX42 AB26 J26 P26 V26 AH23 AH26 P20 V20 AB20 J20 AB23 J23 P23 V23 AH20 AB29 AH29 P29 V29 J29 J21:L21 P21:R21 V21:X21 AB21:AD21 AH21:AJ21 AH24:AJ24 AB24:AD24 V24:X24 P24:R24 AH14" xr:uid="{867AFB38-F47C-4580-8492-F5694366F706}"/>
    <dataValidation type="list" imeMode="off" allowBlank="1" showInputMessage="1" showErrorMessage="1" sqref="AH30:AJ30 AB30:AD30 V30:X30 P30:R30 J30:L30 J27:L27 P27:R27 V27:X27 AB27:AD27 AH27:AJ27" xr:uid="{8040D8AD-84A5-4EDA-BFB4-8D2DB6FFA7FA}">
      <formula1>"談話室,屋外炊事場"</formula1>
    </dataValidation>
  </dataValidations>
  <hyperlinks>
    <hyperlink ref="N61" r:id="rId1" xr:uid="{06091BD8-D18B-479A-91D1-B5FF6D3A4BB6}"/>
  </hyperlinks>
  <printOptions horizontalCentered="1" verticalCentered="1"/>
  <pageMargins left="0.78740157480314965" right="0.19685039370078741" top="0.19685039370078741" bottom="0.19685039370078741" header="0.39370078740157483" footer="0.39370078740157483"/>
  <pageSetup paperSize="9" scale="55" fitToWidth="2" orientation="portrait" r:id="rId2"/>
  <colBreaks count="1" manualBreakCount="1">
    <brk id="40"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37</xdr:col>
                    <xdr:colOff>142875</xdr:colOff>
                    <xdr:row>2</xdr:row>
                    <xdr:rowOff>28575</xdr:rowOff>
                  </from>
                  <to>
                    <xdr:col>37</xdr:col>
                    <xdr:colOff>171450</xdr:colOff>
                    <xdr:row>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4926-2429-4DF1-A340-3F41C796EE11}">
  <dimension ref="A2:AO72"/>
  <sheetViews>
    <sheetView workbookViewId="0">
      <selection activeCell="W78" sqref="W78"/>
    </sheetView>
  </sheetViews>
  <sheetFormatPr defaultRowHeight="13.5"/>
  <cols>
    <col min="1" max="2" width="6.125" customWidth="1"/>
    <col min="3" max="35" width="3.875" customWidth="1"/>
    <col min="36" max="41" width="3.625" customWidth="1"/>
  </cols>
  <sheetData>
    <row r="2" spans="1:41" s="19" customFormat="1" ht="11.25" thickBot="1">
      <c r="A2" s="19" t="s">
        <v>21</v>
      </c>
      <c r="B2" s="19" t="s">
        <v>22</v>
      </c>
      <c r="C2" s="4" t="s">
        <v>6</v>
      </c>
      <c r="D2" s="4" t="s">
        <v>7</v>
      </c>
      <c r="E2" s="4" t="s">
        <v>8</v>
      </c>
      <c r="F2" s="4" t="s">
        <v>23</v>
      </c>
      <c r="G2" s="4" t="s">
        <v>13</v>
      </c>
      <c r="H2" s="4" t="s">
        <v>15</v>
      </c>
      <c r="I2" s="4" t="s">
        <v>6</v>
      </c>
      <c r="J2" s="4" t="s">
        <v>7</v>
      </c>
      <c r="K2" s="4" t="s">
        <v>9</v>
      </c>
      <c r="L2" s="4" t="s">
        <v>10</v>
      </c>
      <c r="M2" s="4" t="s">
        <v>11</v>
      </c>
      <c r="N2" s="4" t="s">
        <v>12</v>
      </c>
      <c r="O2" s="4" t="s">
        <v>14</v>
      </c>
      <c r="P2" s="4" t="s">
        <v>16</v>
      </c>
      <c r="Q2" s="4" t="s">
        <v>6</v>
      </c>
      <c r="R2" s="4" t="s">
        <v>7</v>
      </c>
      <c r="S2" s="4" t="s">
        <v>9</v>
      </c>
      <c r="T2" s="4" t="s">
        <v>10</v>
      </c>
      <c r="U2" s="4" t="s">
        <v>11</v>
      </c>
      <c r="V2" s="4" t="s">
        <v>12</v>
      </c>
      <c r="W2" s="4" t="s">
        <v>17</v>
      </c>
      <c r="X2" s="4" t="s">
        <v>18</v>
      </c>
      <c r="Y2" s="4" t="s">
        <v>6</v>
      </c>
      <c r="Z2" s="4" t="s">
        <v>7</v>
      </c>
      <c r="AA2" s="4" t="s">
        <v>9</v>
      </c>
      <c r="AB2" s="4" t="s">
        <v>10</v>
      </c>
      <c r="AC2" s="4" t="s">
        <v>11</v>
      </c>
      <c r="AD2" s="4" t="s">
        <v>12</v>
      </c>
      <c r="AE2" s="4" t="s">
        <v>19</v>
      </c>
      <c r="AF2" s="4" t="s">
        <v>20</v>
      </c>
      <c r="AG2" s="4" t="s">
        <v>6</v>
      </c>
      <c r="AH2" s="4" t="s">
        <v>7</v>
      </c>
      <c r="AI2" s="4" t="s">
        <v>9</v>
      </c>
      <c r="AJ2" s="4" t="s">
        <v>10</v>
      </c>
      <c r="AK2" s="4" t="s">
        <v>11</v>
      </c>
      <c r="AL2" s="4" t="s">
        <v>12</v>
      </c>
      <c r="AM2" s="19" t="s">
        <v>58</v>
      </c>
      <c r="AN2" s="19" t="s">
        <v>57</v>
      </c>
      <c r="AO2" s="19" t="s">
        <v>59</v>
      </c>
    </row>
    <row r="3" spans="1:41" ht="14.25" thickBot="1">
      <c r="A3" s="20" t="e">
        <f>#REF!</f>
        <v>#REF!</v>
      </c>
      <c r="B3" s="21" t="e">
        <f>#REF!</f>
        <v>#REF!</v>
      </c>
      <c r="C3" s="22" t="e">
        <f>#REF!</f>
        <v>#REF!</v>
      </c>
      <c r="D3" s="22" t="e">
        <f>#REF!</f>
        <v>#REF!</v>
      </c>
      <c r="E3" s="22" t="e">
        <f>#REF!</f>
        <v>#REF!</v>
      </c>
      <c r="F3" s="22" t="e">
        <f>#REF!</f>
        <v>#REF!</v>
      </c>
      <c r="G3" s="22" t="e">
        <f>#REF!</f>
        <v>#REF!</v>
      </c>
      <c r="H3" s="22" t="e">
        <f>#REF!</f>
        <v>#REF!</v>
      </c>
      <c r="I3" s="22" t="e">
        <f>#REF!</f>
        <v>#REF!</v>
      </c>
      <c r="J3" s="22" t="e">
        <f>#REF!</f>
        <v>#REF!</v>
      </c>
      <c r="K3" s="22" t="e">
        <f>SUM(#REF!,#REF!)</f>
        <v>#REF!</v>
      </c>
      <c r="L3" s="22" t="e">
        <f>#REF!</f>
        <v>#REF!</v>
      </c>
      <c r="M3" s="22" t="e">
        <f>SUM(#REF!,#REF!,#REF!)</f>
        <v>#REF!</v>
      </c>
      <c r="N3" s="22" t="e">
        <f>#REF!</f>
        <v>#REF!</v>
      </c>
      <c r="O3" s="22" t="e">
        <f>#REF!</f>
        <v>#REF!</v>
      </c>
      <c r="P3" s="22" t="e">
        <f>#REF!</f>
        <v>#REF!</v>
      </c>
      <c r="Q3" s="22" t="e">
        <f>#REF!</f>
        <v>#REF!</v>
      </c>
      <c r="R3" s="22" t="e">
        <f>#REF!</f>
        <v>#REF!</v>
      </c>
      <c r="S3" s="22" t="e">
        <f>SUM(#REF!,#REF!)</f>
        <v>#REF!</v>
      </c>
      <c r="T3" s="22" t="e">
        <f>#REF!</f>
        <v>#REF!</v>
      </c>
      <c r="U3" s="22" t="e">
        <f>SUM(#REF!,#REF!,#REF!)</f>
        <v>#REF!</v>
      </c>
      <c r="V3" s="22" t="e">
        <f>#REF!</f>
        <v>#REF!</v>
      </c>
      <c r="W3" s="22" t="e">
        <f>#REF!</f>
        <v>#REF!</v>
      </c>
      <c r="X3" s="22" t="e">
        <f>#REF!</f>
        <v>#REF!</v>
      </c>
      <c r="Y3" s="22" t="e">
        <f>#REF!</f>
        <v>#REF!</v>
      </c>
      <c r="Z3" s="22" t="e">
        <f>#REF!</f>
        <v>#REF!</v>
      </c>
      <c r="AA3" s="22" t="e">
        <f>SUM(#REF!,#REF!)</f>
        <v>#REF!</v>
      </c>
      <c r="AB3" s="22" t="e">
        <f>#REF!</f>
        <v>#REF!</v>
      </c>
      <c r="AC3" s="22" t="e">
        <f>SUM(#REF!,#REF!,#REF!)</f>
        <v>#REF!</v>
      </c>
      <c r="AD3" s="22" t="e">
        <f>#REF!</f>
        <v>#REF!</v>
      </c>
      <c r="AE3" s="22" t="e">
        <f>#REF!</f>
        <v>#REF!</v>
      </c>
      <c r="AF3" s="22" t="e">
        <f>#REF!</f>
        <v>#REF!</v>
      </c>
      <c r="AG3" s="22" t="e">
        <f>#REF!</f>
        <v>#REF!</v>
      </c>
      <c r="AH3" s="22" t="e">
        <f>#REF!</f>
        <v>#REF!</v>
      </c>
      <c r="AI3" s="22" t="e">
        <f>SUM(#REF!,#REF!)</f>
        <v>#REF!</v>
      </c>
      <c r="AJ3" s="22" t="e">
        <f>#REF!</f>
        <v>#REF!</v>
      </c>
      <c r="AK3" s="22" t="e">
        <f>SUM(#REF!,#REF!,#REF!)</f>
        <v>#REF!</v>
      </c>
      <c r="AL3" s="22" t="e">
        <f>#REF!</f>
        <v>#REF!</v>
      </c>
      <c r="AM3" s="22" t="e">
        <f>#REF!</f>
        <v>#REF!</v>
      </c>
      <c r="AN3" s="22" t="e">
        <f>#REF!</f>
        <v>#REF!</v>
      </c>
      <c r="AO3" s="23" t="e">
        <f>#REF!</f>
        <v>#REF!</v>
      </c>
    </row>
    <row r="5" spans="1:41">
      <c r="B5" s="6"/>
      <c r="E5" s="6"/>
      <c r="H5" s="6"/>
      <c r="K5" s="6"/>
    </row>
    <row r="6" spans="1:41">
      <c r="B6" s="6"/>
      <c r="E6" s="6"/>
      <c r="H6" s="6"/>
      <c r="K6" s="6"/>
    </row>
    <row r="10" spans="1:41" hidden="1">
      <c r="A10" s="5">
        <v>0.27083333333333298</v>
      </c>
    </row>
    <row r="11" spans="1:41" hidden="1">
      <c r="A11" s="5">
        <v>0.28125</v>
      </c>
    </row>
    <row r="12" spans="1:41" hidden="1">
      <c r="A12" s="5">
        <v>0.29166666666666602</v>
      </c>
    </row>
    <row r="13" spans="1:41" hidden="1">
      <c r="A13" s="5">
        <v>0.30208333333333298</v>
      </c>
    </row>
    <row r="14" spans="1:41" hidden="1">
      <c r="A14" s="5">
        <v>0.3125</v>
      </c>
    </row>
    <row r="15" spans="1:41" hidden="1">
      <c r="A15" s="5">
        <v>0.32291666666666702</v>
      </c>
    </row>
    <row r="16" spans="1:41" hidden="1">
      <c r="A16" s="5">
        <v>0.33333333333333298</v>
      </c>
    </row>
    <row r="17" spans="1:1" hidden="1">
      <c r="A17" s="5">
        <v>0.34375</v>
      </c>
    </row>
    <row r="18" spans="1:1" hidden="1">
      <c r="A18" s="5">
        <v>0.35416666666666702</v>
      </c>
    </row>
    <row r="19" spans="1:1" hidden="1">
      <c r="A19" s="5">
        <v>0.36458333333333298</v>
      </c>
    </row>
    <row r="20" spans="1:1" hidden="1">
      <c r="A20" s="5">
        <v>0.375</v>
      </c>
    </row>
    <row r="21" spans="1:1" hidden="1">
      <c r="A21" s="5">
        <v>0.38541666666666702</v>
      </c>
    </row>
    <row r="22" spans="1:1" hidden="1">
      <c r="A22" s="5">
        <v>0.39583333333333298</v>
      </c>
    </row>
    <row r="23" spans="1:1" hidden="1">
      <c r="A23" s="5">
        <v>0.40625</v>
      </c>
    </row>
    <row r="24" spans="1:1" hidden="1">
      <c r="A24" s="5">
        <v>0.41666666666666669</v>
      </c>
    </row>
    <row r="25" spans="1:1" hidden="1">
      <c r="A25" s="5">
        <v>0.42708333333333331</v>
      </c>
    </row>
    <row r="26" spans="1:1" hidden="1">
      <c r="A26" s="5">
        <v>0.4375</v>
      </c>
    </row>
    <row r="27" spans="1:1" hidden="1">
      <c r="A27" s="5">
        <v>0.44791666666666702</v>
      </c>
    </row>
    <row r="28" spans="1:1" hidden="1">
      <c r="A28" s="5">
        <v>0.45833333333333298</v>
      </c>
    </row>
    <row r="29" spans="1:1" hidden="1">
      <c r="A29" s="5">
        <v>0.46875</v>
      </c>
    </row>
    <row r="30" spans="1:1" hidden="1">
      <c r="A30" s="5">
        <v>0.47916666666666602</v>
      </c>
    </row>
    <row r="31" spans="1:1" hidden="1">
      <c r="A31" s="5">
        <v>0.48958333333333298</v>
      </c>
    </row>
    <row r="32" spans="1:1" hidden="1">
      <c r="A32" s="5">
        <v>0.5</v>
      </c>
    </row>
    <row r="33" spans="1:1" hidden="1">
      <c r="A33" s="5">
        <v>0.51041666666666596</v>
      </c>
    </row>
    <row r="34" spans="1:1" hidden="1">
      <c r="A34" s="5">
        <v>0.52083333333333304</v>
      </c>
    </row>
    <row r="35" spans="1:1" hidden="1">
      <c r="A35" s="5">
        <v>0.53125</v>
      </c>
    </row>
    <row r="36" spans="1:1" hidden="1">
      <c r="A36" s="5">
        <v>0.54166666666666696</v>
      </c>
    </row>
    <row r="37" spans="1:1" hidden="1">
      <c r="A37" s="5">
        <v>0.55208333333333304</v>
      </c>
    </row>
    <row r="38" spans="1:1" hidden="1">
      <c r="A38" s="5">
        <v>0.5625</v>
      </c>
    </row>
    <row r="39" spans="1:1" hidden="1">
      <c r="A39" s="5">
        <v>0.57291666666666596</v>
      </c>
    </row>
    <row r="40" spans="1:1" hidden="1">
      <c r="A40" s="5">
        <v>0.58333333333333304</v>
      </c>
    </row>
    <row r="41" spans="1:1" hidden="1">
      <c r="A41" s="5">
        <v>0.59375</v>
      </c>
    </row>
    <row r="42" spans="1:1" hidden="1">
      <c r="A42" s="5">
        <v>0.60416666666666596</v>
      </c>
    </row>
    <row r="43" spans="1:1" hidden="1">
      <c r="A43" s="5">
        <v>0.61458333333333304</v>
      </c>
    </row>
    <row r="44" spans="1:1" hidden="1">
      <c r="A44" s="5">
        <v>0.625</v>
      </c>
    </row>
    <row r="45" spans="1:1" hidden="1">
      <c r="A45" s="5">
        <v>0.63541666666666596</v>
      </c>
    </row>
    <row r="46" spans="1:1" hidden="1">
      <c r="A46" s="5">
        <v>0.64583333333333304</v>
      </c>
    </row>
    <row r="47" spans="1:1" hidden="1">
      <c r="A47" s="5">
        <v>0.656249999999999</v>
      </c>
    </row>
    <row r="48" spans="1:1" hidden="1">
      <c r="A48" s="5">
        <v>0.66666666666666596</v>
      </c>
    </row>
    <row r="49" spans="1:1" hidden="1">
      <c r="A49" s="5">
        <v>0.67708333333333304</v>
      </c>
    </row>
    <row r="50" spans="1:1" hidden="1">
      <c r="A50" s="5">
        <v>0.6875</v>
      </c>
    </row>
    <row r="51" spans="1:1" hidden="1">
      <c r="A51" s="5">
        <v>0.69791666666666696</v>
      </c>
    </row>
    <row r="52" spans="1:1" hidden="1">
      <c r="A52" s="5">
        <v>0.70833333333333404</v>
      </c>
    </row>
    <row r="53" spans="1:1" hidden="1">
      <c r="A53" s="5">
        <v>0.718750000000001</v>
      </c>
    </row>
    <row r="54" spans="1:1" hidden="1">
      <c r="A54" s="5">
        <v>0.72916666666666796</v>
      </c>
    </row>
    <row r="55" spans="1:1" hidden="1">
      <c r="A55" s="5">
        <v>0.73958333333333504</v>
      </c>
    </row>
    <row r="56" spans="1:1" hidden="1">
      <c r="A56" s="5">
        <v>0.750000000000002</v>
      </c>
    </row>
    <row r="57" spans="1:1" hidden="1">
      <c r="A57" s="5">
        <v>0.76041666666666896</v>
      </c>
    </row>
    <row r="58" spans="1:1" hidden="1">
      <c r="A58" s="5">
        <v>0.77083333333333603</v>
      </c>
    </row>
    <row r="59" spans="1:1" hidden="1">
      <c r="A59" s="5">
        <v>0.781250000000003</v>
      </c>
    </row>
    <row r="60" spans="1:1" hidden="1">
      <c r="A60" s="5">
        <v>0.79166666666666996</v>
      </c>
    </row>
    <row r="61" spans="1:1" hidden="1">
      <c r="A61" s="5">
        <v>0.80208333333333603</v>
      </c>
    </row>
    <row r="62" spans="1:1" hidden="1">
      <c r="A62" s="5">
        <v>0.812500000000003</v>
      </c>
    </row>
    <row r="63" spans="1:1" hidden="1">
      <c r="A63" s="5">
        <v>0.82291666666666996</v>
      </c>
    </row>
    <row r="64" spans="1:1" hidden="1">
      <c r="A64" s="5">
        <v>0.83333333333333703</v>
      </c>
    </row>
    <row r="65" spans="1:1" hidden="1">
      <c r="A65" s="5">
        <v>0.843750000000004</v>
      </c>
    </row>
    <row r="66" spans="1:1" hidden="1">
      <c r="A66" s="5">
        <v>0.85416666666667096</v>
      </c>
    </row>
    <row r="67" spans="1:1" hidden="1">
      <c r="A67" s="5">
        <v>0.86458333333333803</v>
      </c>
    </row>
    <row r="68" spans="1:1" hidden="1">
      <c r="A68" s="5">
        <v>0.875000000000005</v>
      </c>
    </row>
    <row r="69" spans="1:1" hidden="1">
      <c r="A69" s="5">
        <v>0.88541666666667196</v>
      </c>
    </row>
    <row r="70" spans="1:1" hidden="1">
      <c r="A70" s="5">
        <v>0.89583333333333903</v>
      </c>
    </row>
    <row r="71" spans="1:1" hidden="1">
      <c r="A71" s="5">
        <v>0.906250000000006</v>
      </c>
    </row>
    <row r="72" spans="1:1" hidden="1">
      <c r="A72" s="5">
        <v>0.91666666666667296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dimension ref="A1:N44"/>
  <sheetViews>
    <sheetView workbookViewId="0">
      <selection activeCell="B1" sqref="B1"/>
    </sheetView>
  </sheetViews>
  <sheetFormatPr defaultRowHeight="13.5"/>
  <cols>
    <col min="2" max="2" width="41.875" customWidth="1"/>
    <col min="3" max="4" width="6.875" customWidth="1"/>
    <col min="6" max="6" width="41.875" customWidth="1"/>
    <col min="9" max="9" width="15.125" customWidth="1"/>
    <col min="10" max="10" width="41.875" customWidth="1"/>
  </cols>
  <sheetData>
    <row r="1" spans="2:14">
      <c r="B1" s="24" t="e">
        <f>#REF!</f>
        <v>#REF!</v>
      </c>
      <c r="C1" s="25"/>
      <c r="F1" s="24" t="e">
        <f>#REF!</f>
        <v>#REF!</v>
      </c>
      <c r="G1" s="25"/>
      <c r="J1" s="24" t="e">
        <f>#REF!</f>
        <v>#REF!</v>
      </c>
      <c r="K1" s="25"/>
    </row>
    <row r="2" spans="2:14">
      <c r="B2" s="26" t="e">
        <f>#REF!</f>
        <v>#REF!</v>
      </c>
      <c r="C2" s="27"/>
      <c r="F2" s="34" t="e">
        <f>#REF!</f>
        <v>#REF!</v>
      </c>
      <c r="G2" s="27"/>
      <c r="J2" s="34" t="e">
        <f>B2</f>
        <v>#REF!</v>
      </c>
      <c r="K2" s="27"/>
    </row>
    <row r="3" spans="2:14" ht="13.5" customHeight="1">
      <c r="B3" s="26" t="e">
        <f>#REF!</f>
        <v>#REF!</v>
      </c>
      <c r="C3" s="27"/>
      <c r="F3" s="26" t="e">
        <f>#REF!</f>
        <v>#REF!</v>
      </c>
      <c r="G3" s="27"/>
      <c r="J3" s="26" t="e">
        <f>B3</f>
        <v>#REF!</v>
      </c>
      <c r="K3" s="27"/>
    </row>
    <row r="4" spans="2:14" ht="13.5" customHeight="1">
      <c r="B4" s="28"/>
      <c r="C4" s="27"/>
      <c r="F4" s="26" t="str">
        <f>CONCATENATE("朝食（食堂）",G41,"～",H41,"テーブル")</f>
        <v>朝食（食堂）1～テーブル</v>
      </c>
      <c r="G4" s="29" t="e">
        <f>IF(#REF!="最終日",IF(ISNUMBER(#REF!),"7:00",""),IF(#REF!="最終日",IF(ISNUMBER(#REF!),"7:00",""),IF(#REF!="最終日",IF(ISNUMBER(#REF!),"7:00",""),IF(#REF!="最終日",IF(ISNUMBER(#REF!),"7:00",""),IF(#REF!="最終日",IF(ISNUMBER(#REF!),"7:00",""),"")))))</f>
        <v>#REF!</v>
      </c>
      <c r="H4" s="6"/>
      <c r="J4" s="26" t="str">
        <f>CONCATENATE("朝食（食堂）",K41,"～",L41,"テーブル")</f>
        <v>朝食（食堂）1～テーブル</v>
      </c>
      <c r="K4" s="29" t="e">
        <f>IF(#REF!="中日①",IF(ISNUMBER(#REF!),"7:00",""),IF(#REF!="中日①",IF(ISNUMBER(#REF!),"7:00",""),IF(#REF!="中日①",IF(ISNUMBER(#REF!),"7:00",""),IF(#REF!="中日①",IF(ISNUMBER(#REF!),"7:00",""),IF(#REF!="中日①",IF(ISNUMBER(#REF!),"7:00",""),"")))))</f>
        <v>#REF!</v>
      </c>
      <c r="L4" s="6"/>
    </row>
    <row r="5" spans="2:14" ht="13.5" customHeight="1">
      <c r="B5" s="26" t="str">
        <f>CONCATENATE("昼食（食堂）",C42,"～",D42,"テーブル")</f>
        <v>昼食（食堂）1～テーブル</v>
      </c>
      <c r="C5" s="29" t="e">
        <f>IF(#REF!="初日",IF(ISNUMBER(#REF!),"12:00",""),IF(#REF!="初日",IF(ISNUMBER(#REF!),"12:00",""),IF(#REF!="初日",IF(ISNUMBER(#REF!),"12:00",""),IF(#REF!="初日",IF(ISNUMBER(#REF!),"12:00",""),IF(#REF!="初日",IF(ISNUMBER(#REF!),"12:00",""),"")))))</f>
        <v>#REF!</v>
      </c>
      <c r="D5" s="6"/>
      <c r="F5" s="26" t="str">
        <f>CONCATENATE("昼食（食堂）",G42,"～",H42,"テーブル")</f>
        <v>昼食（食堂）1～テーブル</v>
      </c>
      <c r="G5" s="29" t="e">
        <f>IF(#REF!="最終日",IF(ISNUMBER(#REF!),"12:00",""),IF(#REF!="最終日",IF(ISNUMBER(#REF!),"12:00",""),IF(#REF!="最終日",IF(ISNUMBER(#REF!),"12:00",""),IF(#REF!="最終日",IF(ISNUMBER(#REF!),"12:00",""),IF(#REF!="最終日",IF(ISNUMBER(#REF!),"12:00",""),"")))))</f>
        <v>#REF!</v>
      </c>
      <c r="H5" s="6"/>
      <c r="J5" s="26" t="str">
        <f>CONCATENATE("昼食（食堂）",K42,"～",L42,"テーブル")</f>
        <v>昼食（食堂）1～テーブル</v>
      </c>
      <c r="K5" s="29" t="e">
        <f>IF(#REF!="中日①",IF(ISNUMBER(#REF!),"12:00",""),IF(#REF!="中日①",IF(ISNUMBER(#REF!),"12:00",""),IF(#REF!="中日①",IF(ISNUMBER(#REF!),"12:00",""),IF(#REF!="中日①",IF(ISNUMBER(#REF!),"12:00",""),IF(#REF!="中日①",IF(ISNUMBER(#REF!),"12:00",""),"")))))</f>
        <v>#REF!</v>
      </c>
      <c r="L5" s="6"/>
    </row>
    <row r="6" spans="2:14" ht="13.5" customHeight="1">
      <c r="B6" s="26" t="str">
        <f>CONCATENATE("夕食（食堂）",C43,"～",D43,"テーブル")</f>
        <v>夕食（食堂）1～テーブル</v>
      </c>
      <c r="C6" s="29" t="e">
        <f>IF(#REF!="初日",IF(ISNUMBER(#REF!),"17:30",""),IF(#REF!="初日",IF(ISNUMBER(#REF!),"17:30",""),IF(#REF!="初日",IF(ISNUMBER(#REF!),"17:30",""),IF(#REF!="初日",IF(ISNUMBER(#REF!),"17:30",""),IF(#REF!="初日",IF(ISNUMBER(#REF!),"17:30",""),"")))))</f>
        <v>#REF!</v>
      </c>
      <c r="D6" s="6"/>
      <c r="F6" s="28"/>
      <c r="G6" s="27"/>
      <c r="H6" s="6"/>
      <c r="J6" s="26" t="str">
        <f>CONCATENATE("夕食（食堂）",K43,"～",L43,"テーブル")</f>
        <v>夕食（食堂）1～テーブル</v>
      </c>
      <c r="K6" s="29" t="e">
        <f>IF(#REF!="中日①",IF(ISNUMBER(#REF!),"17:30",""),IF(#REF!="中日①",IF(ISNUMBER(#REF!),"17:30",""),IF(#REF!="中日①",IF(ISNUMBER(#REF!),"17:30",""),IF(#REF!="中日①",IF(ISNUMBER(#REF!),"17:30",""),IF(#REF!="中日①",IF(ISNUMBER(#REF!),"17:30",""),"")))))</f>
        <v>#REF!</v>
      </c>
      <c r="L6" s="6"/>
    </row>
    <row r="7" spans="2:14" ht="13.5" customHeight="1">
      <c r="B7" s="28"/>
      <c r="C7" s="30"/>
      <c r="D7" s="6"/>
      <c r="F7" s="28"/>
      <c r="G7" s="27"/>
      <c r="H7" s="6"/>
      <c r="J7" s="28"/>
      <c r="K7" s="30"/>
      <c r="L7" s="6"/>
    </row>
    <row r="8" spans="2:14" ht="13.5" customHeight="1">
      <c r="B8" s="28"/>
      <c r="C8" s="27"/>
      <c r="D8" s="6"/>
      <c r="F8" s="35" t="s">
        <v>29</v>
      </c>
      <c r="G8" s="27">
        <v>0.25</v>
      </c>
      <c r="H8" s="6"/>
      <c r="J8" s="28" t="s">
        <v>29</v>
      </c>
      <c r="K8" s="27">
        <v>0.25</v>
      </c>
      <c r="L8" s="6"/>
    </row>
    <row r="9" spans="2:14" ht="13.5" customHeight="1">
      <c r="B9" s="28"/>
      <c r="C9" s="27"/>
      <c r="D9" s="6"/>
      <c r="F9" s="35" t="s">
        <v>30</v>
      </c>
      <c r="G9" s="27">
        <v>0.36458333333333331</v>
      </c>
      <c r="H9" s="6"/>
      <c r="J9" s="28"/>
      <c r="K9" s="27"/>
      <c r="L9" s="7"/>
      <c r="M9" s="7"/>
      <c r="N9" s="7"/>
    </row>
    <row r="10" spans="2:14" ht="13.5" customHeight="1">
      <c r="B10" s="28"/>
      <c r="C10" s="27"/>
      <c r="D10" s="6"/>
      <c r="F10" s="26" t="e">
        <f>CONCATENATE("退所","　　荷物置き場：",#REF!)</f>
        <v>#REF!</v>
      </c>
      <c r="G10" s="31" t="e">
        <f>#REF!</f>
        <v>#REF!</v>
      </c>
      <c r="H10" s="6"/>
      <c r="J10" s="28"/>
      <c r="K10" s="27"/>
      <c r="L10" s="8"/>
      <c r="M10" s="8"/>
      <c r="N10" s="8"/>
    </row>
    <row r="11" spans="2:14" ht="13.5" customHeight="1">
      <c r="B11" s="28"/>
      <c r="C11" s="27"/>
      <c r="D11" s="6"/>
      <c r="F11" s="26" t="s">
        <v>1</v>
      </c>
      <c r="G11" s="31" t="e">
        <f>#REF!</f>
        <v>#REF!</v>
      </c>
      <c r="H11" s="6"/>
      <c r="J11" s="28"/>
      <c r="K11" s="27"/>
      <c r="L11" s="8"/>
      <c r="M11" s="8"/>
      <c r="N11" s="8"/>
    </row>
    <row r="12" spans="2:14" ht="13.5" customHeight="1">
      <c r="B12" s="28" t="s">
        <v>28</v>
      </c>
      <c r="C12" s="27">
        <v>0.95833333333333337</v>
      </c>
      <c r="D12" s="6"/>
      <c r="F12" s="28"/>
      <c r="G12" s="27"/>
      <c r="H12" s="6"/>
      <c r="J12" s="28" t="s">
        <v>28</v>
      </c>
      <c r="K12" s="27">
        <v>0.95833333333333337</v>
      </c>
      <c r="L12" s="6"/>
      <c r="M12" s="8"/>
      <c r="N12" s="8"/>
    </row>
    <row r="13" spans="2:14" ht="13.5" customHeight="1">
      <c r="B13" s="26" t="e">
        <f>CONCATENATE("入所","　　荷物置き場：",#REF!)</f>
        <v>#REF!</v>
      </c>
      <c r="C13" s="31" t="e">
        <f>#REF!</f>
        <v>#REF!</v>
      </c>
      <c r="D13" s="6"/>
      <c r="F13" s="28"/>
      <c r="G13" s="27"/>
      <c r="H13" s="6"/>
      <c r="J13" s="28"/>
      <c r="K13" s="27"/>
      <c r="L13" s="8"/>
      <c r="M13" s="8"/>
      <c r="N13" s="8"/>
    </row>
    <row r="14" spans="2:14" ht="13.5" customHeight="1">
      <c r="B14" s="26" t="s">
        <v>0</v>
      </c>
      <c r="C14" s="31" t="e">
        <f>#REF!</f>
        <v>#REF!</v>
      </c>
      <c r="D14" s="6"/>
      <c r="F14" s="28"/>
      <c r="G14" s="27"/>
      <c r="H14" s="6"/>
      <c r="J14" s="28"/>
      <c r="K14" s="27"/>
      <c r="L14" s="8"/>
      <c r="M14" s="8"/>
      <c r="N14" s="8"/>
    </row>
    <row r="15" spans="2:14" ht="13.5" customHeight="1">
      <c r="B15" s="26" t="s">
        <v>27</v>
      </c>
      <c r="C15" s="31" t="e">
        <f>#REF!</f>
        <v>#REF!</v>
      </c>
      <c r="D15" s="6"/>
      <c r="F15" s="26" t="s">
        <v>27</v>
      </c>
      <c r="G15" s="31" t="e">
        <f>#REF!</f>
        <v>#REF!</v>
      </c>
      <c r="H15" s="6"/>
      <c r="J15" s="26" t="s">
        <v>27</v>
      </c>
      <c r="K15" s="31" t="e">
        <f>#REF!</f>
        <v>#REF!</v>
      </c>
      <c r="L15" s="6"/>
    </row>
    <row r="16" spans="2:14" ht="13.5" customHeight="1">
      <c r="B16" s="26" t="s">
        <v>2</v>
      </c>
      <c r="C16" s="31" t="e">
        <f>#REF!</f>
        <v>#REF!</v>
      </c>
      <c r="D16" s="6"/>
      <c r="F16" s="28"/>
      <c r="G16" s="27"/>
      <c r="H16" s="6"/>
      <c r="J16" s="26" t="s">
        <v>2</v>
      </c>
      <c r="K16" s="31" t="e">
        <f>#REF!</f>
        <v>#REF!</v>
      </c>
      <c r="L16" s="6"/>
    </row>
    <row r="17" spans="2:12" ht="13.5" customHeight="1">
      <c r="B17" s="26" t="s">
        <v>3</v>
      </c>
      <c r="C17" s="31" t="e">
        <f>#REF!</f>
        <v>#REF!</v>
      </c>
      <c r="D17" s="6"/>
      <c r="F17" s="28"/>
      <c r="G17" s="27"/>
      <c r="H17" s="6"/>
      <c r="J17" s="26" t="s">
        <v>3</v>
      </c>
      <c r="K17" s="31" t="e">
        <f>#REF!</f>
        <v>#REF!</v>
      </c>
      <c r="L17" s="6"/>
    </row>
    <row r="18" spans="2:12" ht="13.5" customHeight="1">
      <c r="B18" s="26" t="s">
        <v>4</v>
      </c>
      <c r="C18" s="31" t="e">
        <f>#REF!</f>
        <v>#REF!</v>
      </c>
      <c r="D18" s="6"/>
      <c r="F18" s="28"/>
      <c r="G18" s="27"/>
      <c r="H18" s="6"/>
      <c r="J18" s="26" t="s">
        <v>4</v>
      </c>
      <c r="K18" s="31" t="e">
        <f>#REF!</f>
        <v>#REF!</v>
      </c>
      <c r="L18" s="6"/>
    </row>
    <row r="19" spans="2:12" ht="13.5" customHeight="1">
      <c r="B19" s="26" t="s">
        <v>5</v>
      </c>
      <c r="C19" s="31" t="e">
        <f>#REF!</f>
        <v>#REF!</v>
      </c>
      <c r="D19" s="6"/>
      <c r="F19" s="28"/>
      <c r="G19" s="27"/>
      <c r="H19" s="6"/>
      <c r="J19" s="26" t="s">
        <v>5</v>
      </c>
      <c r="K19" s="31" t="e">
        <f>#REF!</f>
        <v>#REF!</v>
      </c>
      <c r="L19" s="6"/>
    </row>
    <row r="20" spans="2:12" ht="13.5" customHeight="1">
      <c r="B20" s="26" t="e">
        <f>CONCATENATE("カレーづくり","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0" s="31" t="e">
        <f>IF(#REF!="初日",#REF!,IF(#REF!="初日",#REF!,IF(#REF!="初日",#REF!,IF(#REF!="初日",#REF!,IF(#REF!="初日",#REF!,"")))))</f>
        <v>#REF!</v>
      </c>
      <c r="D20" s="6"/>
      <c r="F20" s="26" t="e">
        <f>CONCATENATE("カレーづくり","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0" s="31" t="e">
        <f>IF(#REF!="最終日",#REF!,IF(#REF!="最終日",#REF!,IF(#REF!="最終日",#REF!,IF(#REF!="最終日",#REF!,IF(#REF!="最終日",#REF!,"")))))</f>
        <v>#REF!</v>
      </c>
      <c r="H20" s="6"/>
      <c r="J20" s="34" t="e">
        <f>CONCATENATE("カレーづくり","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0" s="31" t="e">
        <f>IF(#REF!="中日①",#REF!,IF(#REF!="中日①",#REF!,IF(#REF!="中日①",#REF!,IF(#REF!="中日①",#REF!,IF(#REF!="中日①",#REF!,"")))))</f>
        <v>#REF!</v>
      </c>
      <c r="L20" s="6"/>
    </row>
    <row r="21" spans="2:12" ht="13.5" customHeight="1">
      <c r="B21" s="26" t="e">
        <f>CONCATENATE("うどんづくり","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1" s="31" t="e">
        <f>IF(#REF!="初日",#REF!,IF(#REF!="初日",#REF!,IF(#REF!="初日",#REF!,IF(#REF!="初日",#REF!,IF(#REF!="初日",#REF!,"")))))</f>
        <v>#REF!</v>
      </c>
      <c r="D21" s="6"/>
      <c r="F21" s="26" t="e">
        <f>CONCATENATE("うどんづくり","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1" s="31" t="e">
        <f>IF(#REF!="最終日",#REF!,IF(#REF!="最終日",#REF!,IF(#REF!="最終日",#REF!,IF(#REF!="最終日",#REF!,IF(#REF!="最終日",#REF!,"")))))</f>
        <v>#REF!</v>
      </c>
      <c r="H21" s="6"/>
      <c r="J21" s="34" t="e">
        <f>CONCATENATE("うどんづくり","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1" s="31" t="e">
        <f>IF(#REF!="中日①",#REF!,IF(#REF!="中日①",#REF!,IF(#REF!="中日①",#REF!,IF(#REF!="中日①",#REF!,IF(#REF!="中日①",#REF!,"")))))</f>
        <v>#REF!</v>
      </c>
      <c r="L21" s="6"/>
    </row>
    <row r="22" spans="2:12" ht="13.5" customHeight="1">
      <c r="B22" s="26" t="e">
        <f>CONCATENATE("まんじゅうづくり","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2" s="31" t="e">
        <f>IF(#REF!="初日",#REF!,IF(#REF!="初日",#REF!,IF(#REF!="初日",#REF!,IF(#REF!="初日",#REF!,IF(#REF!="初日",#REF!,"")))))</f>
        <v>#REF!</v>
      </c>
      <c r="D22" s="6"/>
      <c r="F22" s="26" t="e">
        <f>CONCATENATE("まんじゅうづくり","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2" s="31" t="e">
        <f>IF(#REF!="最終日",#REF!,IF(#REF!="最終日",#REF!,IF(#REF!="最終日",#REF!,IF(#REF!="最終日",#REF!,IF(#REF!="最終日",#REF!,"")))))</f>
        <v>#REF!</v>
      </c>
      <c r="H22" s="6"/>
      <c r="J22" s="34" t="e">
        <f>CONCATENATE("まんじゅうづくり","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2" s="31" t="e">
        <f>IF(#REF!="中日①",#REF!,IF(#REF!="中日①",#REF!,IF(#REF!="中日①",#REF!,IF(#REF!="中日①",#REF!,IF(#REF!="中日①",#REF!,"")))))</f>
        <v>#REF!</v>
      </c>
      <c r="L22" s="6"/>
    </row>
    <row r="23" spans="2:12" ht="13.5" customHeight="1">
      <c r="B23" s="26" t="e">
        <f>CONCATENATE("焼き板　",#REF!,"班","　　炊事場","A",#REF!,"　　B",#REF!,"　　C",#REF!)</f>
        <v>#REF!</v>
      </c>
      <c r="C23" s="31" t="e">
        <f>#REF!</f>
        <v>#REF!</v>
      </c>
      <c r="D23" s="6"/>
      <c r="F23" s="26" t="e">
        <f>CONCATENATE("焼き板　",#REF!,"班","　　炊事場","A",#REF!,"　　B",#REF!,"　　C",#REF!)</f>
        <v>#REF!</v>
      </c>
      <c r="G23" s="31" t="e">
        <f>#REF!</f>
        <v>#REF!</v>
      </c>
      <c r="H23" s="6"/>
      <c r="J23" s="34" t="e">
        <f>CONCATENATE("焼き板　",#REF!,"班","　　炊事場","A",#REF!,"　　B",#REF!,"　　C",#REF!)</f>
        <v>#REF!</v>
      </c>
      <c r="K23" s="31" t="e">
        <f>#REF!</f>
        <v>#REF!</v>
      </c>
      <c r="L23" s="6"/>
    </row>
    <row r="24" spans="2:12" ht="13.5" customHeight="1">
      <c r="B24" s="26" t="e">
        <f>CONCATENATE(#REF!,"　",#REF!,#REF!,"　",#REF!)</f>
        <v>#REF!</v>
      </c>
      <c r="C24" s="31" t="e">
        <f>#REF!</f>
        <v>#REF!</v>
      </c>
      <c r="D24" s="6"/>
      <c r="F24" s="26" t="e">
        <f>CONCATENATE(#REF!,"　",#REF!,#REF!,"　",#REF!)</f>
        <v>#REF!</v>
      </c>
      <c r="G24" s="31" t="e">
        <f>#REF!</f>
        <v>#REF!</v>
      </c>
      <c r="H24" s="6"/>
      <c r="J24" s="34" t="e">
        <f>CONCATENATE(#REF!,"　",#REF!,#REF!,"　",#REF!)</f>
        <v>#REF!</v>
      </c>
      <c r="K24" s="31" t="e">
        <f>#REF!</f>
        <v>#REF!</v>
      </c>
      <c r="L24" s="6"/>
    </row>
    <row r="25" spans="2:12" ht="13.5" customHeight="1">
      <c r="B25" s="26" t="e">
        <f>CONCATENATE(#REF!,"　",#REF!,#REF!,"　",#REF!)</f>
        <v>#REF!</v>
      </c>
      <c r="C25" s="31" t="e">
        <f>#REF!</f>
        <v>#REF!</v>
      </c>
      <c r="D25" s="6"/>
      <c r="F25" s="26" t="e">
        <f>CONCATENATE(#REF!,"　",#REF!,#REF!,"　",#REF!)</f>
        <v>#REF!</v>
      </c>
      <c r="G25" s="31" t="e">
        <f>#REF!</f>
        <v>#REF!</v>
      </c>
      <c r="H25" s="6"/>
      <c r="J25" s="34" t="e">
        <f>CONCATENATE(#REF!,"　",#REF!,#REF!,"　",#REF!)</f>
        <v>#REF!</v>
      </c>
      <c r="K25" s="31" t="e">
        <f>#REF!</f>
        <v>#REF!</v>
      </c>
      <c r="L25" s="6"/>
    </row>
    <row r="26" spans="2:12" ht="13.5" customHeight="1">
      <c r="B26" s="26" t="e">
        <f>CONCATENATE(#REF!,"　",#REF!,#REF!,"　",#REF!)</f>
        <v>#REF!</v>
      </c>
      <c r="C26" s="31" t="e">
        <f>#REF!</f>
        <v>#REF!</v>
      </c>
      <c r="D26" s="6"/>
      <c r="F26" s="26" t="e">
        <f>CONCATENATE(#REF!,"　",#REF!,#REF!,"　",#REF!)</f>
        <v>#REF!</v>
      </c>
      <c r="G26" s="31" t="e">
        <f>#REF!</f>
        <v>#REF!</v>
      </c>
      <c r="H26" s="6"/>
      <c r="J26" s="34" t="e">
        <f>CONCATENATE(#REF!,"　",#REF!,#REF!,"　",#REF!)</f>
        <v>#REF!</v>
      </c>
      <c r="K26" s="31" t="e">
        <f>#REF!</f>
        <v>#REF!</v>
      </c>
      <c r="L26" s="6"/>
    </row>
    <row r="27" spans="2:12" ht="13.5" customHeight="1">
      <c r="B27" s="26" t="e">
        <f>CONCATENATE(#REF!,"　",#REF!,#REF!,"　",#REF!)</f>
        <v>#REF!</v>
      </c>
      <c r="C27" s="31" t="e">
        <f>#REF!</f>
        <v>#REF!</v>
      </c>
      <c r="D27" s="6"/>
      <c r="F27" s="26" t="e">
        <f>CONCATENATE(#REF!,"　",#REF!,#REF!,"　",#REF!)</f>
        <v>#REF!</v>
      </c>
      <c r="G27" s="31" t="e">
        <f>#REF!</f>
        <v>#REF!</v>
      </c>
      <c r="H27" s="6"/>
      <c r="J27" s="34" t="e">
        <f>CONCATENATE(#REF!,"　",#REF!,#REF!,"　",#REF!)</f>
        <v>#REF!</v>
      </c>
      <c r="K27" s="31" t="e">
        <f>#REF!</f>
        <v>#REF!</v>
      </c>
      <c r="L27" s="6"/>
    </row>
    <row r="28" spans="2:12" ht="13.5" customHeight="1">
      <c r="B28" s="26" t="e">
        <f>CONCATENATE(#REF!,"　",#REF!,#REF!,"　",#REF!)</f>
        <v>#REF!</v>
      </c>
      <c r="C28" s="31" t="e">
        <f>#REF!</f>
        <v>#REF!</v>
      </c>
      <c r="D28" s="6"/>
      <c r="F28" s="26" t="e">
        <f>CONCATENATE(#REF!,"　",#REF!,#REF!,"　",#REF!)</f>
        <v>#REF!</v>
      </c>
      <c r="G28" s="31" t="e">
        <f>#REF!</f>
        <v>#REF!</v>
      </c>
      <c r="H28" s="6"/>
      <c r="J28" s="34" t="e">
        <f>CONCATENATE(#REF!,"　",#REF!,#REF!,"　",#REF!)</f>
        <v>#REF!</v>
      </c>
      <c r="K28" s="31" t="e">
        <f>#REF!</f>
        <v>#REF!</v>
      </c>
      <c r="L28" s="6"/>
    </row>
    <row r="29" spans="2:12" ht="13.5" customHeight="1">
      <c r="B29" s="26" t="e">
        <f>CONCATENATE(#REF!,"　",#REF!,#REF!,"　",#REF!)</f>
        <v>#REF!</v>
      </c>
      <c r="C29" s="31" t="e">
        <f>#REF!</f>
        <v>#REF!</v>
      </c>
      <c r="D29" s="6"/>
      <c r="F29" s="26" t="e">
        <f>CONCATENATE(#REF!,"　",#REF!,#REF!,"　",#REF!)</f>
        <v>#REF!</v>
      </c>
      <c r="G29" s="31" t="e">
        <f>#REF!</f>
        <v>#REF!</v>
      </c>
      <c r="H29" s="6"/>
      <c r="J29" s="34" t="e">
        <f>CONCATENATE(#REF!,"　",#REF!,#REF!,"　",#REF!)</f>
        <v>#REF!</v>
      </c>
      <c r="K29" s="31" t="e">
        <f>#REF!</f>
        <v>#REF!</v>
      </c>
      <c r="L29" s="6"/>
    </row>
    <row r="30" spans="2:12" ht="13.5" customHeight="1">
      <c r="B30" s="26" t="e">
        <f>CONCATENATE("ハイキング　　",#REF!,#REF!,"　　コース：",#REF!)</f>
        <v>#REF!</v>
      </c>
      <c r="C30" s="31" t="e">
        <f>#REF!</f>
        <v>#REF!</v>
      </c>
      <c r="D30" s="6"/>
      <c r="F30" s="26" t="e">
        <f>CONCATENATE("ハイキング　　",#REF!,"班　　コース：",#REF!)</f>
        <v>#REF!</v>
      </c>
      <c r="G30" s="31" t="e">
        <f>#REF!</f>
        <v>#REF!</v>
      </c>
      <c r="H30" s="6"/>
      <c r="J30" s="34" t="e">
        <f>CONCATENATE("ハイキング　　",#REF!,"班　　コース：",#REF!)</f>
        <v>#REF!</v>
      </c>
      <c r="K30" s="31" t="e">
        <f>#REF!</f>
        <v>#REF!</v>
      </c>
      <c r="L30" s="6"/>
    </row>
    <row r="31" spans="2:12" ht="13.5" customHeight="1">
      <c r="B31" s="26" t="e">
        <f>CONCATENATE(#REF!,"　",#REF!,#REF!,"　",#REF!)</f>
        <v>#REF!</v>
      </c>
      <c r="C31" s="31" t="e">
        <f>#REF!</f>
        <v>#REF!</v>
      </c>
      <c r="D31" s="6"/>
      <c r="F31" s="26" t="e">
        <f>CONCATENATE(#REF!,"　",#REF!,#REF!,"　",#REF!)</f>
        <v>#REF!</v>
      </c>
      <c r="G31" s="31" t="e">
        <f>#REF!</f>
        <v>#REF!</v>
      </c>
      <c r="H31" s="6"/>
      <c r="J31" s="34" t="e">
        <f>CONCATENATE(#REF!,"　",#REF!,#REF!,"　",#REF!)</f>
        <v>#REF!</v>
      </c>
      <c r="K31" s="31" t="e">
        <f>#REF!</f>
        <v>#REF!</v>
      </c>
      <c r="L31" s="6"/>
    </row>
    <row r="32" spans="2:12" ht="13.5" customHeight="1">
      <c r="B32" s="26" t="e">
        <f>CONCATENATE(#REF!,"　",#REF!,#REF!,"　",#REF!)</f>
        <v>#REF!</v>
      </c>
      <c r="C32" s="31" t="e">
        <f>#REF!</f>
        <v>#REF!</v>
      </c>
      <c r="D32" s="6"/>
      <c r="F32" s="26" t="e">
        <f>CONCATENATE(#REF!,"　",#REF!,#REF!,"　",#REF!)</f>
        <v>#REF!</v>
      </c>
      <c r="G32" s="31" t="e">
        <f>#REF!</f>
        <v>#REF!</v>
      </c>
      <c r="H32" s="6"/>
      <c r="J32" s="34" t="e">
        <f>CONCATENATE(#REF!,"　",#REF!,#REF!,"　",#REF!)</f>
        <v>#REF!</v>
      </c>
      <c r="K32" s="31" t="e">
        <f>#REF!</f>
        <v>#REF!</v>
      </c>
      <c r="L32" s="6"/>
    </row>
    <row r="33" spans="1:12" ht="13.5" customHeight="1">
      <c r="B33" s="26" t="e">
        <f>CONCATENATE(#REF!,"　",#REF!,#REF!,"　",#REF!)</f>
        <v>#REF!</v>
      </c>
      <c r="C33" s="31" t="e">
        <f>#REF!</f>
        <v>#REF!</v>
      </c>
      <c r="D33" s="6"/>
      <c r="F33" s="26" t="e">
        <f>CONCATENATE(#REF!,"　",#REF!,#REF!,"　",#REF!)</f>
        <v>#REF!</v>
      </c>
      <c r="G33" s="31" t="e">
        <f>#REF!</f>
        <v>#REF!</v>
      </c>
      <c r="H33" s="6"/>
      <c r="J33" s="34" t="e">
        <f>CONCATENATE(#REF!,"　",#REF!,#REF!,"　",#REF!)</f>
        <v>#REF!</v>
      </c>
      <c r="K33" s="31" t="e">
        <f>#REF!</f>
        <v>#REF!</v>
      </c>
      <c r="L33" s="6"/>
    </row>
    <row r="34" spans="1:12" ht="13.5" customHeight="1">
      <c r="B34" s="26" t="e">
        <f>CONCATENATE(#REF!,"　",#REF!,#REF!,"　",#REF!)</f>
        <v>#REF!</v>
      </c>
      <c r="C34" s="31" t="e">
        <f>#REF!</f>
        <v>#REF!</v>
      </c>
      <c r="D34" s="6"/>
      <c r="F34" s="28" t="e">
        <f>CONCATENATE(#REF!,"　",#REF!,#REF!,"　",#REF!)</f>
        <v>#REF!</v>
      </c>
      <c r="G34" s="27"/>
      <c r="H34" s="6"/>
      <c r="J34" s="34" t="e">
        <f>CONCATENATE(#REF!,"　",#REF!,#REF!,"　",#REF!)</f>
        <v>#REF!</v>
      </c>
      <c r="K34" s="31" t="e">
        <f>#REF!</f>
        <v>#REF!</v>
      </c>
      <c r="L34" s="6"/>
    </row>
    <row r="35" spans="1:12" ht="13.5" customHeight="1">
      <c r="B35" s="26" t="e">
        <f>CONCATENATE(#REF!,"　",#REF!,#REF!,"　",#REF!)</f>
        <v>#REF!</v>
      </c>
      <c r="C35" s="31" t="e">
        <f>#REF!</f>
        <v>#REF!</v>
      </c>
      <c r="D35" s="6"/>
      <c r="F35" s="28" t="e">
        <f>CONCATENATE(#REF!,"　",#REF!,#REF!,"　",#REF!)</f>
        <v>#REF!</v>
      </c>
      <c r="G35" s="27">
        <v>0</v>
      </c>
      <c r="H35" s="6"/>
      <c r="J35" s="34" t="e">
        <f>CONCATENATE(#REF!,"　",#REF!,#REF!,"　",#REF!)</f>
        <v>#REF!</v>
      </c>
      <c r="K35" s="31" t="e">
        <f>#REF!</f>
        <v>#REF!</v>
      </c>
      <c r="L35" s="6"/>
    </row>
    <row r="36" spans="1:12" ht="13.5" customHeight="1" thickBot="1">
      <c r="B36" s="32" t="e">
        <f>CONCATENATE(#REF!,"　",#REF!,#REF!,"　",#REF!)</f>
        <v>#REF!</v>
      </c>
      <c r="C36" s="33" t="e">
        <f>#REF!</f>
        <v>#REF!</v>
      </c>
      <c r="D36" s="6"/>
      <c r="F36" s="36" t="e">
        <f>CONCATENATE(#REF!,"　",#REF!,#REF!,"　",#REF!)</f>
        <v>#REF!</v>
      </c>
      <c r="G36" s="37">
        <v>0</v>
      </c>
      <c r="H36" s="6"/>
      <c r="J36" s="38" t="e">
        <f>CONCATENATE(#REF!,"　",#REF!,#REF!,"　",#REF!)</f>
        <v>#REF!</v>
      </c>
      <c r="K36" s="33" t="e">
        <f>#REF!</f>
        <v>#REF!</v>
      </c>
      <c r="L36" s="6"/>
    </row>
    <row r="37" spans="1:12" ht="13.5" customHeight="1">
      <c r="B37" s="3"/>
      <c r="F37" s="2"/>
    </row>
    <row r="38" spans="1:12">
      <c r="B38" s="3"/>
      <c r="F38" s="2"/>
    </row>
    <row r="39" spans="1:12" s="9" customFormat="1" ht="14.25" thickBot="1">
      <c r="A39"/>
      <c r="B39" s="3"/>
      <c r="C39"/>
      <c r="D39"/>
      <c r="E39"/>
      <c r="F39" s="2"/>
      <c r="G39"/>
      <c r="H39"/>
      <c r="I39"/>
      <c r="J39"/>
      <c r="K39"/>
      <c r="L39"/>
    </row>
    <row r="40" spans="1:12" ht="14.25" thickBot="1">
      <c r="A40" s="316" t="s">
        <v>24</v>
      </c>
      <c r="B40" s="316"/>
      <c r="C40" s="316"/>
      <c r="D40" s="316"/>
      <c r="E40" s="316" t="s">
        <v>25</v>
      </c>
      <c r="F40" s="316"/>
      <c r="G40" s="317"/>
      <c r="H40" s="316"/>
      <c r="I40" s="316" t="s">
        <v>26</v>
      </c>
      <c r="J40" s="316"/>
      <c r="K40" s="317"/>
      <c r="L40" s="316"/>
    </row>
    <row r="41" spans="1:12" ht="14.25" thickBot="1">
      <c r="A41" s="12"/>
      <c r="B41" s="11"/>
      <c r="C41" s="14"/>
      <c r="D41" s="12"/>
      <c r="E41" s="1" t="e">
        <f>IF(#REF!="最終日",#REF!,IF(#REF!="最終日",#REF!,IF(#REF!="最終日",#REF!,IF(#REF!="最終日",#REF!,IF(#REF!="最終日",#REF!,"")))))</f>
        <v>#REF!</v>
      </c>
      <c r="F41" s="10" t="str">
        <f>IFERROR(ROUNDUP(E41/6,0),"")</f>
        <v/>
      </c>
      <c r="G41" s="15">
        <v>1</v>
      </c>
      <c r="H41" s="13" t="str">
        <f>IF(G41=1,F41,29-F41)</f>
        <v/>
      </c>
      <c r="I41" s="1" t="e">
        <f>IF(#REF!="中日①",#REF!,IF(#REF!="中日①",#REF!,IF(#REF!="中日①",#REF!,IF(#REF!="中日①",#REF!,IF(#REF!="中日①",#REF!,"")))))</f>
        <v>#REF!</v>
      </c>
      <c r="J41" s="10" t="str">
        <f>IFERROR(ROUNDUP(I41/6,0),"")</f>
        <v/>
      </c>
      <c r="K41" s="15">
        <v>1</v>
      </c>
      <c r="L41" s="13" t="str">
        <f>IF(K41=1,J41,29-J41)</f>
        <v/>
      </c>
    </row>
    <row r="42" spans="1:12" ht="14.25" thickBot="1">
      <c r="A42" s="1" t="e">
        <f>IF(#REF!="初日",#REF!,IF(#REF!="初日",#REF!,IF(#REF!="初日",#REF!,IF(#REF!="初日",#REF!,IF(#REF!="初日",#REF!,"")))))</f>
        <v>#REF!</v>
      </c>
      <c r="B42" s="10" t="str">
        <f>IFERROR(ROUNDUP(A42/6,0),"")</f>
        <v/>
      </c>
      <c r="C42" s="15">
        <v>1</v>
      </c>
      <c r="D42" s="13" t="str">
        <f>IF(C42=1,B42,29-B42)</f>
        <v/>
      </c>
      <c r="E42" s="1" t="e">
        <f>IF(#REF!="最終日",#REF!,IF(#REF!="最終日",#REF!,IF(#REF!="最終日",#REF!,IF(#REF!="最終日",#REF!,IF(#REF!="最終日",#REF!,"")))))</f>
        <v>#REF!</v>
      </c>
      <c r="F42" s="10" t="str">
        <f>IFERROR(ROUNDUP(E42/6,0),"")</f>
        <v/>
      </c>
      <c r="G42" s="16">
        <v>1</v>
      </c>
      <c r="H42" s="13" t="str">
        <f>IF(G42=1,F42,29-F42)</f>
        <v/>
      </c>
      <c r="I42" s="1" t="e">
        <f>IF(#REF!="中日①",#REF!,IF(#REF!="中日①",#REF!,IF(#REF!="中日①",#REF!,IF(#REF!="中日①",#REF!,IF(#REF!="中日①",#REF!,"")))))</f>
        <v>#REF!</v>
      </c>
      <c r="J42" s="10" t="str">
        <f>IFERROR(ROUNDUP(I42/6,0),"")</f>
        <v/>
      </c>
      <c r="K42" s="18">
        <v>1</v>
      </c>
      <c r="L42" s="13" t="str">
        <f>IF(K42=1,J42,29-J42)</f>
        <v/>
      </c>
    </row>
    <row r="43" spans="1:12" ht="14.25" thickBot="1">
      <c r="A43" s="1" t="e">
        <f>IF(#REF!="初日",#REF!,IF(#REF!="初日",#REF!,IF(#REF!="初日",#REF!,IF(#REF!="初日",#REF!,IF(#REF!="初日",#REF!,"")))))</f>
        <v>#REF!</v>
      </c>
      <c r="B43" s="10" t="str">
        <f>IFERROR(ROUNDUP(A43/6,0),"")</f>
        <v/>
      </c>
      <c r="C43" s="16">
        <v>1</v>
      </c>
      <c r="D43" s="13" t="str">
        <f>IF(C43=1,B43,29-B43)</f>
        <v/>
      </c>
      <c r="E43" s="12"/>
      <c r="F43" s="11"/>
      <c r="G43" s="17"/>
      <c r="H43" s="12"/>
      <c r="I43" s="1" t="e">
        <f>IF(#REF!="中日①",#REF!,IF(#REF!="中日①",#REF!,IF(#REF!="中日①",#REF!,IF(#REF!="中日①",#REF!,IF(#REF!="中日①",#REF!,"")))))</f>
        <v>#REF!</v>
      </c>
      <c r="J43" s="10" t="str">
        <f>IFERROR(ROUNDUP(I43/6,0),"")</f>
        <v/>
      </c>
      <c r="K43" s="16">
        <v>1</v>
      </c>
      <c r="L43" s="13" t="str">
        <f>IF(K43=1,J43,29-J43)</f>
        <v/>
      </c>
    </row>
    <row r="44" spans="1:12">
      <c r="B44" s="3"/>
    </row>
  </sheetData>
  <mergeCells count="3">
    <mergeCell ref="A40:D40"/>
    <mergeCell ref="E40:H40"/>
    <mergeCell ref="I40:L4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食事申込確定書連絡用紙（４日前までに食堂会社へ提出）</vt:lpstr>
      <vt:lpstr>まとめ</vt:lpstr>
      <vt:lpstr>まとめ (2)</vt:lpstr>
      <vt:lpstr>'食事申込確定書連絡用紙（４日前までに食堂会社へ提出）'!Print_Area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2026-02-28T05:36:38Z</cp:lastPrinted>
  <dcterms:created xsi:type="dcterms:W3CDTF">2024-02-15T03:49:09Z</dcterms:created>
  <dcterms:modified xsi:type="dcterms:W3CDTF">2026-04-28T04:43:32Z</dcterms:modified>
</cp:coreProperties>
</file>